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2.1.sz.mell MÜK.mérleg " sheetId="1" r:id="rId1"/>
  </sheets>
  <calcPr calcId="125725"/>
</workbook>
</file>

<file path=xl/calcChain.xml><?xml version="1.0" encoding="utf-8"?>
<calcChain xmlns="http://schemas.openxmlformats.org/spreadsheetml/2006/main">
  <c r="E27" i="1"/>
  <c r="C24"/>
  <c r="C19"/>
  <c r="C27"/>
  <c r="E18"/>
  <c r="E28"/>
  <c r="E30"/>
  <c r="C18"/>
  <c r="C32"/>
  <c r="E31"/>
  <c r="E32"/>
  <c r="C28"/>
  <c r="C30"/>
  <c r="C31"/>
</calcChain>
</file>

<file path=xl/sharedStrings.xml><?xml version="1.0" encoding="utf-8"?>
<sst xmlns="http://schemas.openxmlformats.org/spreadsheetml/2006/main" count="86" uniqueCount="81">
  <si>
    <t>I. Működési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</si>
  <si>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</si>
  <si>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</si>
  <si>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</si>
  <si>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</si>
  <si>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</si>
  <si>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2013. évi előirányzat</t>
  </si>
  <si>
    <t>3.</t>
  </si>
  <si>
    <t>4.</t>
  </si>
  <si>
    <t>5.</t>
  </si>
  <si>
    <t>1.</t>
  </si>
  <si>
    <t>Közhatalmi bevételek</t>
  </si>
  <si>
    <t>Személyi juttatások</t>
  </si>
  <si>
    <t>2.</t>
  </si>
  <si>
    <t>Intézményi működési bevételek</t>
  </si>
  <si>
    <t>Munkaadókat terhelő járulékok és szociális hozzájárulási adó</t>
  </si>
  <si>
    <t>Átengedett központi adók</t>
  </si>
  <si>
    <t xml:space="preserve">Dologi kiadások </t>
  </si>
  <si>
    <t>Támogatások, kiegészítések (működési célú)</t>
  </si>
  <si>
    <t>Ellátottak pénzbeli juttatásai</t>
  </si>
  <si>
    <t>Átvett pénzeszközök államháztartáson belülről</t>
  </si>
  <si>
    <t>Egyéb működési célú kiadások</t>
  </si>
  <si>
    <t>6.</t>
  </si>
  <si>
    <t xml:space="preserve">    - 5.-ből: EU támogatás</t>
  </si>
  <si>
    <t>Tartalékok</t>
  </si>
  <si>
    <t>7.</t>
  </si>
  <si>
    <t>Átvett pénzeszközök államháztartáson  kívülről</t>
  </si>
  <si>
    <t>Kölcsön nyújtása</t>
  </si>
  <si>
    <t>8.</t>
  </si>
  <si>
    <t>Kölcsön visszatérülés  (működési célú)</t>
  </si>
  <si>
    <t>9.</t>
  </si>
  <si>
    <t>Egyéb bevételek</t>
  </si>
  <si>
    <t>10.</t>
  </si>
  <si>
    <t>11.</t>
  </si>
  <si>
    <t>12.</t>
  </si>
  <si>
    <t>13.</t>
  </si>
  <si>
    <t>Költségvetési bevételek összesen (1+...+12)</t>
  </si>
  <si>
    <t>Költségvetési kiadások összesen (1+...+12)</t>
  </si>
  <si>
    <t>14.</t>
  </si>
  <si>
    <t>Hiány belső finanszírozásának bevételei (15+…+18 )</t>
  </si>
  <si>
    <t>Értékpapír vásárlása, visszavásárlása</t>
  </si>
  <si>
    <t>15.</t>
  </si>
  <si>
    <t xml:space="preserve">   Költségvetési maradvány igénybevétele </t>
  </si>
  <si>
    <t>Likviditási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</si>
  <si>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</si>
  <si>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</si>
  <si>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</si>
  <si>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</si>
  <si>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</si>
  <si>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</si>
  <si>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</si>
  <si>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</si>
  <si>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</si>
  <si>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</si>
  <si>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(20+…+21) </t>
  </si>
  <si>
    <t>Forgatási célú belföldi, külföldi értékpapírok vásárlása</t>
  </si>
  <si>
    <t>20.</t>
  </si>
  <si>
    <t xml:space="preserve">   Hitelek, kölcsönök felvétele</t>
  </si>
  <si>
    <t>Betét elhelyezése</t>
  </si>
  <si>
    <t>21.</t>
  </si>
  <si>
    <t xml:space="preserve">   Egyéb külső finanszírozási bevételek</t>
  </si>
  <si>
    <t>22.</t>
  </si>
  <si>
    <t>Működési célú finanszírozási bevételek összesen (14+...+21)</t>
  </si>
  <si>
    <t>Működési célú finanszírozási kiadások összesen (14+...+21)</t>
  </si>
  <si>
    <t>23.</t>
  </si>
  <si>
    <t>Költségvetési és finanszírozási bevételek összesen (13+22)</t>
  </si>
  <si>
    <t>Költségvetési és finanszírozási kiadások összesen (13+22)</t>
  </si>
  <si>
    <t>24.</t>
  </si>
  <si>
    <t>Függő, átfutó, kiegyenlítő bevételek</t>
  </si>
  <si>
    <t>Függő, átfutó, kiegyenlítő kiadások</t>
  </si>
  <si>
    <t>25.</t>
  </si>
  <si>
    <t>BEVÉTEL ÖSSZESEN (23+24)</t>
  </si>
  <si>
    <t>KIADÁSOK ÖSSZESEN (23+24)</t>
  </si>
  <si>
    <t>26.</t>
  </si>
  <si>
    <t>Költségvetési hiány:</t>
  </si>
  <si>
    <t>Költségvetési többlet:</t>
  </si>
  <si>
    <t>27.</t>
  </si>
  <si>
    <t>Tárgyévi  hiány:</t>
  </si>
  <si>
    <t>Tárgyévi  többlet:</t>
  </si>
  <si>
    <t xml:space="preserve">2.1. melléklet   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</si>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</sst>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left" vertical="center" wrapText="1" indent="1"/>
    </xf>
    <xf numFmtId="164" fontId="8" fillId="0" borderId="6" xfId="0" applyNumberFormat="1" applyFont="1" applyFill="1" applyBorder="1" applyAlignment="1" applyProtection="1">
      <alignment horizontal="left" vertical="center" wrapText="1" indent="1"/>
    </xf>
    <xf numFmtId="164" fontId="8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9" xfId="0" applyNumberFormat="1" applyFill="1" applyBorder="1" applyAlignment="1" applyProtection="1">
      <alignment horizontal="left" vertical="center" wrapText="1" indent="1"/>
    </xf>
    <xf numFmtId="164" fontId="8" fillId="0" borderId="10" xfId="0" applyNumberFormat="1" applyFont="1" applyFill="1" applyBorder="1" applyAlignment="1" applyProtection="1">
      <alignment horizontal="left" vertical="center" wrapText="1" indent="1"/>
    </xf>
    <xf numFmtId="164" fontId="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3" xfId="0" applyNumberFormat="1" applyFont="1" applyFill="1" applyBorder="1" applyAlignment="1" applyProtection="1">
      <alignment horizontal="left" vertical="center" wrapText="1" indent="1"/>
    </xf>
    <xf numFmtId="164" fontId="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0" xfId="0" applyNumberFormat="1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0" applyNumberFormat="1" applyFont="1" applyFill="1" applyBorder="1" applyAlignment="1" applyProtection="1">
      <alignment horizontal="left" vertical="center" wrapText="1" indent="1"/>
    </xf>
    <xf numFmtId="164" fontId="7" fillId="0" borderId="1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righ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</xf>
    <xf numFmtId="164" fontId="1" fillId="0" borderId="18" xfId="0" applyNumberFormat="1" applyFont="1" applyFill="1" applyBorder="1" applyAlignment="1" applyProtection="1">
      <alignment horizontal="left" vertical="center" wrapText="1" indent="1"/>
    </xf>
    <xf numFmtId="164" fontId="9" fillId="0" borderId="19" xfId="0" applyNumberFormat="1" applyFont="1" applyFill="1" applyBorder="1" applyAlignment="1" applyProtection="1">
      <alignment horizontal="left" vertical="center" wrapText="1" indent="1"/>
    </xf>
    <xf numFmtId="164" fontId="11" fillId="0" borderId="20" xfId="0" applyNumberFormat="1" applyFont="1" applyFill="1" applyBorder="1" applyAlignment="1" applyProtection="1">
      <alignment horizontal="right" vertical="center" wrapText="1" indent="1"/>
    </xf>
    <xf numFmtId="164" fontId="9" fillId="0" borderId="10" xfId="0" applyNumberFormat="1" applyFont="1" applyFill="1" applyBorder="1" applyAlignment="1" applyProtection="1">
      <alignment horizontal="left" vertical="center" wrapText="1" indent="1"/>
    </xf>
    <xf numFmtId="164" fontId="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9" xfId="0" applyNumberFormat="1" applyFont="1" applyFill="1" applyBorder="1" applyAlignment="1" applyProtection="1">
      <alignment horizontal="left" vertical="center" wrapText="1" indent="1"/>
    </xf>
    <xf numFmtId="164" fontId="9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right" vertical="center" wrapText="1" indent="1"/>
    </xf>
    <xf numFmtId="164" fontId="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" xfId="0" applyNumberFormat="1" applyFont="1" applyFill="1" applyBorder="1" applyAlignment="1" applyProtection="1">
      <alignment horizontal="left" vertical="center" wrapText="1" indent="1"/>
    </xf>
    <xf numFmtId="164" fontId="10" fillId="0" borderId="22" xfId="0" applyNumberFormat="1" applyFont="1" applyFill="1" applyBorder="1" applyAlignment="1" applyProtection="1">
      <alignment horizontal="right" vertical="center" wrapText="1" indent="1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4" fillId="0" borderId="23" xfId="0" applyNumberFormat="1" applyFont="1" applyFill="1" applyBorder="1" applyAlignment="1" applyProtection="1">
      <alignment horizontal="center" vertical="center" wrapText="1"/>
    </xf>
    <xf numFmtId="164" fontId="4" fillId="0" borderId="24" xfId="0" applyNumberFormat="1" applyFont="1" applyFill="1" applyBorder="1" applyAlignment="1" applyProtection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topLeftCell="A4" zoomScaleNormal="100" zoomScaleSheetLayoutView="100" workbookViewId="0">
      <selection activeCell="E10" sqref="E10"/>
    </sheetView>
  </sheetViews>
  <sheetFormatPr defaultRowHeight="12.75"/>
  <cols>
    <col min="1" max="1" width="6.83203125" style="1" customWidth="1"/>
    <col min="2" max="2" width="55.1640625" style="4" customWidth="1"/>
    <col min="3" max="3" width="16.33203125" style="1" customWidth="1"/>
    <col min="4" max="4" width="55.1640625" style="1" customWidth="1"/>
    <col min="5" max="5" width="16.33203125" style="1" customWidth="1"/>
    <col min="6" max="6" width="4.83203125" style="1" customWidth="1"/>
    <col min="7" max="16384" width="9.33203125" style="1"/>
  </cols>
  <sheetData>
    <row r="1" spans="1:6" ht="39.75" customHeight="1">
      <c r="B1" s="2" t="s">
        <v>0</v>
      </c>
      <c r="C1" s="3"/>
      <c r="D1" s="3"/>
      <c r="E1" s="3"/>
      <c r="F1" s="52" t="s">
        <v>79</v>
      </c>
    </row>
    <row r="2" spans="1:6" ht="14.25" thickBot="1">
      <c r="E2" s="5" t="s">
        <v>1</v>
      </c>
      <c r="F2" s="52"/>
    </row>
    <row r="3" spans="1:6" ht="18" customHeight="1" thickBot="1">
      <c r="A3" s="53" t="s">
        <v>2</v>
      </c>
      <c r="B3" s="6" t="s">
        <v>3</v>
      </c>
      <c r="C3" s="7"/>
      <c r="D3" s="6" t="s">
        <v>4</v>
      </c>
      <c r="E3" s="8"/>
      <c r="F3" s="52"/>
    </row>
    <row r="4" spans="1:6" s="12" customFormat="1" ht="35.25" customHeight="1" thickBot="1">
      <c r="A4" s="54"/>
      <c r="B4" s="9" t="s">
        <v>5</v>
      </c>
      <c r="C4" s="10" t="s">
        <v>6</v>
      </c>
      <c r="D4" s="9" t="s">
        <v>5</v>
      </c>
      <c r="E4" s="11" t="s">
        <v>6</v>
      </c>
      <c r="F4" s="52"/>
    </row>
    <row r="5" spans="1:6" s="17" customFormat="1" ht="12" customHeight="1" thickBot="1">
      <c r="A5" s="13">
        <v>1</v>
      </c>
      <c r="B5" s="14">
        <v>2</v>
      </c>
      <c r="C5" s="15" t="s">
        <v>7</v>
      </c>
      <c r="D5" s="14" t="s">
        <v>8</v>
      </c>
      <c r="E5" s="16" t="s">
        <v>9</v>
      </c>
      <c r="F5" s="52"/>
    </row>
    <row r="6" spans="1:6" ht="12.95" customHeight="1">
      <c r="A6" s="18" t="s">
        <v>10</v>
      </c>
      <c r="B6" s="19" t="s">
        <v>11</v>
      </c>
      <c r="C6" s="20">
        <v>127300</v>
      </c>
      <c r="D6" s="19" t="s">
        <v>12</v>
      </c>
      <c r="E6" s="21">
        <v>135299</v>
      </c>
      <c r="F6" s="52"/>
    </row>
    <row r="7" spans="1:6" ht="12.95" customHeight="1">
      <c r="A7" s="22" t="s">
        <v>13</v>
      </c>
      <c r="B7" s="23" t="s">
        <v>14</v>
      </c>
      <c r="C7" s="24">
        <v>77273</v>
      </c>
      <c r="D7" s="23" t="s">
        <v>15</v>
      </c>
      <c r="E7" s="25">
        <v>34805</v>
      </c>
      <c r="F7" s="52"/>
    </row>
    <row r="8" spans="1:6" ht="12.95" customHeight="1">
      <c r="A8" s="22" t="s">
        <v>7</v>
      </c>
      <c r="B8" s="23" t="s">
        <v>16</v>
      </c>
      <c r="C8" s="24">
        <v>12000</v>
      </c>
      <c r="D8" s="23" t="s">
        <v>17</v>
      </c>
      <c r="E8" s="25">
        <v>199301</v>
      </c>
      <c r="F8" s="52"/>
    </row>
    <row r="9" spans="1:6" ht="12.95" customHeight="1">
      <c r="A9" s="22" t="s">
        <v>8</v>
      </c>
      <c r="B9" s="26" t="s">
        <v>18</v>
      </c>
      <c r="C9" s="24">
        <v>179813</v>
      </c>
      <c r="D9" s="23" t="s">
        <v>19</v>
      </c>
      <c r="E9" s="25"/>
      <c r="F9" s="52"/>
    </row>
    <row r="10" spans="1:6" ht="12.95" customHeight="1">
      <c r="A10" s="22" t="s">
        <v>9</v>
      </c>
      <c r="B10" s="23" t="s">
        <v>20</v>
      </c>
      <c r="C10" s="24">
        <v>10326</v>
      </c>
      <c r="D10" s="23" t="s">
        <v>21</v>
      </c>
      <c r="E10" s="25">
        <v>27359</v>
      </c>
      <c r="F10" s="52"/>
    </row>
    <row r="11" spans="1:6" ht="12.95" customHeight="1">
      <c r="A11" s="22" t="s">
        <v>22</v>
      </c>
      <c r="B11" s="23" t="s">
        <v>23</v>
      </c>
      <c r="C11" s="27"/>
      <c r="D11" s="23" t="s">
        <v>24</v>
      </c>
      <c r="E11" s="25">
        <v>6047</v>
      </c>
      <c r="F11" s="52"/>
    </row>
    <row r="12" spans="1:6" ht="12.95" customHeight="1">
      <c r="A12" s="22" t="s">
        <v>25</v>
      </c>
      <c r="B12" s="23" t="s">
        <v>26</v>
      </c>
      <c r="C12" s="24">
        <v>1000</v>
      </c>
      <c r="D12" s="23" t="s">
        <v>27</v>
      </c>
      <c r="E12" s="25"/>
      <c r="F12" s="52"/>
    </row>
    <row r="13" spans="1:6" ht="12.95" customHeight="1">
      <c r="A13" s="22" t="s">
        <v>28</v>
      </c>
      <c r="B13" s="23" t="s">
        <v>29</v>
      </c>
      <c r="C13" s="24"/>
      <c r="D13" s="28" t="s">
        <v>80</v>
      </c>
      <c r="E13" s="25"/>
      <c r="F13" s="52"/>
    </row>
    <row r="14" spans="1:6" ht="12.95" customHeight="1">
      <c r="A14" s="22" t="s">
        <v>30</v>
      </c>
      <c r="B14" s="29" t="s">
        <v>31</v>
      </c>
      <c r="C14" s="27"/>
      <c r="D14" s="28"/>
      <c r="E14" s="25"/>
      <c r="F14" s="52"/>
    </row>
    <row r="15" spans="1:6" ht="12.95" customHeight="1">
      <c r="A15" s="22" t="s">
        <v>32</v>
      </c>
      <c r="B15" s="28"/>
      <c r="C15" s="24"/>
      <c r="D15" s="28"/>
      <c r="E15" s="25"/>
      <c r="F15" s="52"/>
    </row>
    <row r="16" spans="1:6" ht="12.95" customHeight="1">
      <c r="A16" s="22" t="s">
        <v>33</v>
      </c>
      <c r="B16" s="28"/>
      <c r="C16" s="24"/>
      <c r="D16" s="28"/>
      <c r="E16" s="25"/>
      <c r="F16" s="52"/>
    </row>
    <row r="17" spans="1:6" ht="12.95" customHeight="1" thickBot="1">
      <c r="A17" s="22" t="s">
        <v>34</v>
      </c>
      <c r="B17" s="30"/>
      <c r="C17" s="31"/>
      <c r="D17" s="28"/>
      <c r="E17" s="32"/>
      <c r="F17" s="52"/>
    </row>
    <row r="18" spans="1:6" ht="15.95" customHeight="1" thickBot="1">
      <c r="A18" s="33" t="s">
        <v>35</v>
      </c>
      <c r="B18" s="34" t="s">
        <v>36</v>
      </c>
      <c r="C18" s="35">
        <f>+C6+C7+C8+C9+C10+C12+C13+C14+C15+C16+C17</f>
        <v>407712</v>
      </c>
      <c r="D18" s="34" t="s">
        <v>37</v>
      </c>
      <c r="E18" s="36">
        <f>SUM(E6:E17)</f>
        <v>402811</v>
      </c>
      <c r="F18" s="52"/>
    </row>
    <row r="19" spans="1:6" ht="12.95" customHeight="1">
      <c r="A19" s="37" t="s">
        <v>38</v>
      </c>
      <c r="B19" s="38" t="s">
        <v>39</v>
      </c>
      <c r="C19" s="39">
        <f>+C20+C21+C22+C23</f>
        <v>0</v>
      </c>
      <c r="D19" s="40" t="s">
        <v>40</v>
      </c>
      <c r="E19" s="41"/>
      <c r="F19" s="52"/>
    </row>
    <row r="20" spans="1:6" ht="12.95" customHeight="1">
      <c r="A20" s="42" t="s">
        <v>41</v>
      </c>
      <c r="B20" s="40" t="s">
        <v>42</v>
      </c>
      <c r="C20" s="43"/>
      <c r="D20" s="40" t="s">
        <v>43</v>
      </c>
      <c r="E20" s="44"/>
      <c r="F20" s="52"/>
    </row>
    <row r="21" spans="1:6" ht="12.95" customHeight="1">
      <c r="A21" s="42" t="s">
        <v>44</v>
      </c>
      <c r="B21" s="40" t="s">
        <v>45</v>
      </c>
      <c r="C21" s="43"/>
      <c r="D21" s="40" t="s">
        <v>46</v>
      </c>
      <c r="E21" s="44"/>
      <c r="F21" s="52"/>
    </row>
    <row r="22" spans="1:6" ht="12.95" customHeight="1">
      <c r="A22" s="42" t="s">
        <v>47</v>
      </c>
      <c r="B22" s="40" t="s">
        <v>48</v>
      </c>
      <c r="C22" s="43"/>
      <c r="D22" s="40" t="s">
        <v>49</v>
      </c>
      <c r="E22" s="44"/>
      <c r="F22" s="52"/>
    </row>
    <row r="23" spans="1:6" ht="12.95" customHeight="1">
      <c r="A23" s="42" t="s">
        <v>50</v>
      </c>
      <c r="B23" s="40" t="s">
        <v>51</v>
      </c>
      <c r="C23" s="43"/>
      <c r="D23" s="38" t="s">
        <v>52</v>
      </c>
      <c r="E23" s="44"/>
      <c r="F23" s="52"/>
    </row>
    <row r="24" spans="1:6" ht="12.95" customHeight="1">
      <c r="A24" s="42" t="s">
        <v>53</v>
      </c>
      <c r="B24" s="40" t="s">
        <v>54</v>
      </c>
      <c r="C24" s="45">
        <f>+C25+C26</f>
        <v>0</v>
      </c>
      <c r="D24" s="40" t="s">
        <v>55</v>
      </c>
      <c r="E24" s="44"/>
      <c r="F24" s="52"/>
    </row>
    <row r="25" spans="1:6" ht="12.95" customHeight="1">
      <c r="A25" s="37" t="s">
        <v>56</v>
      </c>
      <c r="B25" s="38" t="s">
        <v>57</v>
      </c>
      <c r="C25" s="46"/>
      <c r="D25" s="19" t="s">
        <v>58</v>
      </c>
      <c r="E25" s="41"/>
      <c r="F25" s="52"/>
    </row>
    <row r="26" spans="1:6" ht="12.95" customHeight="1" thickBot="1">
      <c r="A26" s="42" t="s">
        <v>59</v>
      </c>
      <c r="B26" s="40" t="s">
        <v>60</v>
      </c>
      <c r="C26" s="43"/>
      <c r="D26" s="28"/>
      <c r="E26" s="44"/>
      <c r="F26" s="52"/>
    </row>
    <row r="27" spans="1:6" ht="15.95" customHeight="1" thickBot="1">
      <c r="A27" s="33" t="s">
        <v>61</v>
      </c>
      <c r="B27" s="34" t="s">
        <v>62</v>
      </c>
      <c r="C27" s="35">
        <f>+C19+C24</f>
        <v>0</v>
      </c>
      <c r="D27" s="34" t="s">
        <v>63</v>
      </c>
      <c r="E27" s="36">
        <f>SUM(E19:E26)</f>
        <v>0</v>
      </c>
      <c r="F27" s="52"/>
    </row>
    <row r="28" spans="1:6" ht="18" customHeight="1" thickBot="1">
      <c r="A28" s="33" t="s">
        <v>64</v>
      </c>
      <c r="B28" s="47" t="s">
        <v>65</v>
      </c>
      <c r="C28" s="35">
        <f>+C18+C27</f>
        <v>407712</v>
      </c>
      <c r="D28" s="47" t="s">
        <v>66</v>
      </c>
      <c r="E28" s="36">
        <f>+E18+E27</f>
        <v>402811</v>
      </c>
      <c r="F28" s="52"/>
    </row>
    <row r="29" spans="1:6" ht="18" customHeight="1" thickBot="1">
      <c r="A29" s="33" t="s">
        <v>67</v>
      </c>
      <c r="B29" s="34" t="s">
        <v>68</v>
      </c>
      <c r="C29" s="48"/>
      <c r="D29" s="34" t="s">
        <v>69</v>
      </c>
      <c r="E29" s="49"/>
      <c r="F29" s="52"/>
    </row>
    <row r="30" spans="1:6" ht="13.5" thickBot="1">
      <c r="A30" s="33" t="s">
        <v>70</v>
      </c>
      <c r="B30" s="50" t="s">
        <v>71</v>
      </c>
      <c r="C30" s="51">
        <f>+C28+C29</f>
        <v>407712</v>
      </c>
      <c r="D30" s="50" t="s">
        <v>72</v>
      </c>
      <c r="E30" s="51">
        <f>+E28+E29</f>
        <v>402811</v>
      </c>
      <c r="F30" s="52"/>
    </row>
    <row r="31" spans="1:6" ht="13.5" thickBot="1">
      <c r="A31" s="33" t="s">
        <v>73</v>
      </c>
      <c r="B31" s="50" t="s">
        <v>74</v>
      </c>
      <c r="C31" s="51" t="str">
        <f>IF(C18-E18&lt;0,E18-C18,"-")</f>
        <v>-</v>
      </c>
      <c r="D31" s="50" t="s">
        <v>75</v>
      </c>
      <c r="E31" s="51">
        <f>IF(C18-E18&gt;0,C18-E18,"-")</f>
        <v>4901</v>
      </c>
      <c r="F31" s="52"/>
    </row>
    <row r="32" spans="1:6" ht="13.5" thickBot="1">
      <c r="A32" s="33" t="s">
        <v>76</v>
      </c>
      <c r="B32" s="50" t="s">
        <v>77</v>
      </c>
      <c r="C32" s="51" t="str">
        <f>IF(C18+C19-E28&lt;0,E28-(C18+C19),"-")</f>
        <v>-</v>
      </c>
      <c r="D32" s="50" t="s">
        <v>78</v>
      </c>
      <c r="E32" s="51">
        <f>IF(C18+C19-E28&gt;0,C18+C19-E28,"-")</f>
        <v>4901</v>
      </c>
      <c r="F32" s="52"/>
    </row>
  </sheetData>
  <mergeCells count="2">
    <mergeCell ref="F1:F32"/>
    <mergeCell ref="A3:A4"/>
  </mergeCells>
  <phoneticPr fontId="9" type="noConversion"/>
  <printOptions horizontalCentered="1"/>
  <pageMargins left="0.31496062992125984" right="0.47244094488188981" top="0.9055118110236221" bottom="0.51181102362204722" header="0.6692913385826772" footer="0.27559055118110237"/>
  <pageSetup paperSize="9" orientation="landscape" verticalDpi="300" r:id="rId1"/>
  <headerFooter alignWithMargins="0">
    <oddHeader>&amp;CDélegyháza Község Önkormányzat&amp;R&amp;"Times New Roman CE,Félkövér dőlt"&amp;11 2.1 nelléklet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2.1.sz.mell MÜK.mérleg 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2013-08-31T19:21:01Z</cp:lastPrinted>
  <dcterms:created xsi:type="dcterms:W3CDTF">2013-06-18T06:04:32Z</dcterms:created>
  <dcterms:modified xsi:type="dcterms:W3CDTF">2013-10-26T12:35:06Z</dcterms:modified>
</cp:coreProperties>
</file>