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60" windowWidth="15225" windowHeight="11640"/>
  </bookViews>
  <sheets>
    <sheet name="Munka1" sheetId="1" r:id="rId1"/>
    <sheet name="Munka2" sheetId="2" r:id="rId2"/>
    <sheet name="Munka3" sheetId="3" r:id="rId3"/>
  </sheets>
  <definedNames>
    <definedName name="_xlnm.Print_Area" localSheetId="0">Munka1!$A$1:$E$78</definedName>
  </definedNames>
  <calcPr calcId="125725"/>
</workbook>
</file>

<file path=xl/calcChain.xml><?xml version="1.0" encoding="utf-8"?>
<calcChain xmlns="http://schemas.openxmlformats.org/spreadsheetml/2006/main">
  <c r="E46" i="1"/>
  <c r="E44"/>
  <c r="B37"/>
  <c r="E42"/>
  <c r="E40"/>
  <c r="E68"/>
  <c r="E67"/>
  <c r="E63"/>
  <c r="C50"/>
  <c r="B50"/>
  <c r="C20"/>
  <c r="B13"/>
  <c r="B11"/>
  <c r="E11" s="1"/>
  <c r="E17" s="1"/>
  <c r="C11"/>
  <c r="D11"/>
  <c r="E12"/>
  <c r="E13"/>
  <c r="E14"/>
  <c r="E15"/>
  <c r="E9"/>
  <c r="C54"/>
  <c r="D54"/>
  <c r="E56"/>
  <c r="E55"/>
  <c r="E57"/>
  <c r="E54"/>
  <c r="C59"/>
  <c r="C77"/>
  <c r="D59"/>
  <c r="D77"/>
  <c r="E50"/>
  <c r="E51"/>
  <c r="E52"/>
  <c r="E60"/>
  <c r="E59" s="1"/>
  <c r="E61"/>
  <c r="E62"/>
  <c r="E64"/>
  <c r="E65"/>
  <c r="E66"/>
  <c r="E69"/>
  <c r="E70"/>
  <c r="E71"/>
  <c r="E73"/>
  <c r="E74"/>
  <c r="E75"/>
  <c r="B54"/>
  <c r="B59"/>
  <c r="B77"/>
  <c r="C17"/>
  <c r="C19"/>
  <c r="C48" s="1"/>
  <c r="C26"/>
  <c r="C36"/>
  <c r="D17"/>
  <c r="D19"/>
  <c r="D26"/>
  <c r="D36"/>
  <c r="D48"/>
  <c r="E20"/>
  <c r="E19" s="1"/>
  <c r="E21"/>
  <c r="E22"/>
  <c r="E23"/>
  <c r="E24"/>
  <c r="E27"/>
  <c r="E28"/>
  <c r="E29"/>
  <c r="E30"/>
  <c r="E31"/>
  <c r="E32"/>
  <c r="E33"/>
  <c r="E34"/>
  <c r="E26"/>
  <c r="E37"/>
  <c r="E38"/>
  <c r="E36" s="1"/>
  <c r="B17"/>
  <c r="B19"/>
  <c r="B48" s="1"/>
  <c r="B26"/>
  <c r="B36"/>
  <c r="E48" l="1"/>
  <c r="E77"/>
</calcChain>
</file>

<file path=xl/sharedStrings.xml><?xml version="1.0" encoding="utf-8"?>
<sst xmlns="http://schemas.openxmlformats.org/spreadsheetml/2006/main" count="88" uniqueCount="87">
  <si>
    <t>Délegyháza Község Önkormányzatának</t>
  </si>
  <si>
    <t>ezer forintban</t>
  </si>
  <si>
    <t>Bevételek</t>
  </si>
  <si>
    <t>Módosított</t>
  </si>
  <si>
    <t>főbb jogcímei</t>
  </si>
  <si>
    <t>előirányzat</t>
  </si>
  <si>
    <t>átengedett központi adók</t>
  </si>
  <si>
    <t>Működési bevételek összesen</t>
  </si>
  <si>
    <t>központosított előirányzat</t>
  </si>
  <si>
    <t>Támogatás értékű működési c. bevételek</t>
  </si>
  <si>
    <t>Támogatás értékű felhalmozási c. bevételek</t>
  </si>
  <si>
    <t>intézmény finanszírozása</t>
  </si>
  <si>
    <t>Szellemi termékek vásárlása</t>
  </si>
  <si>
    <t>gép, berendezés, felszerelés, vásárlás</t>
  </si>
  <si>
    <t>Számítástechnikai eszközök vásárlás</t>
  </si>
  <si>
    <t>Jármű vásárlás</t>
  </si>
  <si>
    <t>Kiadási előirányzat összesen</t>
  </si>
  <si>
    <t>pótlék, bírság, talajterhelési díj</t>
  </si>
  <si>
    <t>Működési célú támogatásértékű kiadás</t>
  </si>
  <si>
    <t>Felhalmozási célú támogatásértékű kiadás</t>
  </si>
  <si>
    <t>normatív állami hozzájárulás - feladatmutatóhoz kötött</t>
  </si>
  <si>
    <t>normatív állami hozzájárulás - lakosságszámhoz kötött</t>
  </si>
  <si>
    <t>épület felújítása (iskola fűtéscsövek)</t>
  </si>
  <si>
    <t>épület felújítása (családi napközi ideiglenes épülete)</t>
  </si>
  <si>
    <t>épület felújítása (művelődési ház pótmunkái)</t>
  </si>
  <si>
    <t>Műfüves pálya beruházás</t>
  </si>
  <si>
    <t>1.Intézmény működési bevételek</t>
  </si>
  <si>
    <t>2.Sajátos működési bevételek</t>
  </si>
  <si>
    <t>1.Felhalmozási és tőke jellegű bevételek</t>
  </si>
  <si>
    <t>2.Állami támogatás összesen</t>
  </si>
  <si>
    <t>3.Átvett pénzeszközök összesen</t>
  </si>
  <si>
    <t>4.Pénzmaradvány felhasználására</t>
  </si>
  <si>
    <t>5.Hitelek, kölcsönök megtérülése</t>
  </si>
  <si>
    <t>6.Működési célú hitel felvétel</t>
  </si>
  <si>
    <t>7.Fejlesztési célú hitel felvétel</t>
  </si>
  <si>
    <t>Bevételek mindösszesen:</t>
  </si>
  <si>
    <t>1.Személyi jellegű kiadások</t>
  </si>
  <si>
    <t>2.Munkaadót terhelő járulékok</t>
  </si>
  <si>
    <t>3.Dologi kiadások</t>
  </si>
  <si>
    <t>4.Pénzeszközök átadás,egyéb támogatás</t>
  </si>
  <si>
    <t>5.Felhalmozási és felújítási kiadások összesen</t>
  </si>
  <si>
    <t>6.Fejlesztési c-hitel törlesztés</t>
  </si>
  <si>
    <t>7.általános tartalék</t>
  </si>
  <si>
    <t>8.céltartalék</t>
  </si>
  <si>
    <t>(+)</t>
  </si>
  <si>
    <t>(-)</t>
  </si>
  <si>
    <t>Ingatlan vásárlás, aktivált beruházás</t>
  </si>
  <si>
    <t>Főkönyvi szám</t>
  </si>
  <si>
    <t>91-92</t>
  </si>
  <si>
    <t>91-99</t>
  </si>
  <si>
    <t>9211,92211-922172</t>
  </si>
  <si>
    <t>92311-92319</t>
  </si>
  <si>
    <t>922181-82,92411-414,9251,9261</t>
  </si>
  <si>
    <t>helyi adók, illetékek</t>
  </si>
  <si>
    <t>92911-913</t>
  </si>
  <si>
    <t>egyéb sajátos bevételek</t>
  </si>
  <si>
    <t>immat.javak, ingatlanok értékesítése</t>
  </si>
  <si>
    <t>93111-113</t>
  </si>
  <si>
    <t>gépek, berendezések, járművek értékesítése</t>
  </si>
  <si>
    <t>93114-115</t>
  </si>
  <si>
    <t>93211-219</t>
  </si>
  <si>
    <t>önkorm. sajátos felhalmozási és tőke bevételek (eszk.hasz.)</t>
  </si>
  <si>
    <t>93312-313</t>
  </si>
  <si>
    <t>pénzügyi befektetések, osztalék és hozam bevételek</t>
  </si>
  <si>
    <t>üzemeltetésből, koncesszióból származó bevételek</t>
  </si>
  <si>
    <t>kötött felhasználású kp-i támogatások (egyes szoc.fel.kieg.tám.)</t>
  </si>
  <si>
    <t>kötött felhaszn.kp-i tám. (kieg.tám.ped.szakvizsga)</t>
  </si>
  <si>
    <t>címzett és céljellegű támogatások</t>
  </si>
  <si>
    <t>94611-612</t>
  </si>
  <si>
    <t>94511-513</t>
  </si>
  <si>
    <t>önhiki</t>
  </si>
  <si>
    <t>egyéb költségvetési támogatások</t>
  </si>
  <si>
    <t>94711-719</t>
  </si>
  <si>
    <t>51-52</t>
  </si>
  <si>
    <t>54-58</t>
  </si>
  <si>
    <t>9811-9812</t>
  </si>
  <si>
    <t>1154-1821111</t>
  </si>
  <si>
    <t>38211,382133,382134</t>
  </si>
  <si>
    <t>381133-34,38114-115</t>
  </si>
  <si>
    <t xml:space="preserve"> 2008. évi költségvetés 7.sz. előirányzat módosítása (iskola nélkül)</t>
  </si>
  <si>
    <t>Eredeti</t>
  </si>
  <si>
    <t>93511-513</t>
  </si>
  <si>
    <t>épületek felújítása</t>
  </si>
  <si>
    <t>gép, berendezés, felszerelés felújítása</t>
  </si>
  <si>
    <t>beruházás, beszerzés áfa</t>
  </si>
  <si>
    <t>Módosítás</t>
  </si>
  <si>
    <t>1. számú melléklet a .3/2009. rendelethez</t>
  </si>
</sst>
</file>

<file path=xl/styles.xml><?xml version="1.0" encoding="utf-8"?>
<styleSheet xmlns="http://schemas.openxmlformats.org/spreadsheetml/2006/main">
  <numFmts count="2">
    <numFmt numFmtId="43" formatCode="_-* #,##0.00\ _F_t_-;\-* #,##0.00\ _F_t_-;_-* &quot;-&quot;??\ _F_t_-;_-@_-"/>
    <numFmt numFmtId="164" formatCode="_-* #,##0\ _F_t_-;\-* #,##0\ _F_t_-;_-* &quot;-&quot;??\ _F_t_-;_-@_-"/>
  </numFmts>
  <fonts count="11">
    <font>
      <sz val="10"/>
      <name val="Arial"/>
      <charset val="238"/>
    </font>
    <font>
      <sz val="10"/>
      <name val="Arial"/>
      <charset val="238"/>
    </font>
    <font>
      <sz val="10"/>
      <name val="Arial"/>
      <family val="2"/>
      <charset val="238"/>
    </font>
    <font>
      <b/>
      <u/>
      <sz val="9"/>
      <name val="Palatino Linotype"/>
      <family val="1"/>
      <charset val="238"/>
    </font>
    <font>
      <sz val="9"/>
      <name val="Palatino Linotype"/>
      <family val="1"/>
      <charset val="238"/>
    </font>
    <font>
      <b/>
      <sz val="9"/>
      <name val="Palatino Linotype"/>
      <family val="1"/>
      <charset val="238"/>
    </font>
    <font>
      <b/>
      <sz val="10"/>
      <name val="Palatino Linotype"/>
      <family val="1"/>
      <charset val="238"/>
    </font>
    <font>
      <sz val="10"/>
      <name val="Palatino Linotype"/>
      <family val="1"/>
      <charset val="238"/>
    </font>
    <font>
      <b/>
      <sz val="12"/>
      <name val="Palatino Linotype"/>
      <family val="1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31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ck">
        <color indexed="8"/>
      </left>
      <right style="thin">
        <color indexed="8"/>
      </right>
      <top style="thick">
        <color indexed="8"/>
      </top>
      <bottom style="thick">
        <color indexed="8"/>
      </bottom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 style="thick">
        <color indexed="8"/>
      </top>
      <bottom style="thick">
        <color indexed="8"/>
      </bottom>
      <diagonal/>
    </border>
    <border>
      <left/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hair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8"/>
      </left>
      <right/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 style="medium">
        <color indexed="8"/>
      </top>
      <bottom style="thin">
        <color indexed="8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3" fontId="1" fillId="0" borderId="0" applyFill="0" applyBorder="0" applyAlignment="0" applyProtection="0"/>
    <xf numFmtId="0" fontId="2" fillId="0" borderId="0"/>
  </cellStyleXfs>
  <cellXfs count="105">
    <xf numFmtId="0" fontId="0" fillId="0" borderId="0" xfId="0"/>
    <xf numFmtId="0" fontId="3" fillId="0" borderId="0" xfId="3" applyFont="1" applyAlignment="1">
      <alignment horizontal="center"/>
    </xf>
    <xf numFmtId="0" fontId="2" fillId="0" borderId="0" xfId="3" applyAlignment="1">
      <alignment horizontal="center"/>
    </xf>
    <xf numFmtId="0" fontId="4" fillId="0" borderId="0" xfId="3" applyFont="1"/>
    <xf numFmtId="0" fontId="2" fillId="0" borderId="0" xfId="3"/>
    <xf numFmtId="0" fontId="5" fillId="0" borderId="0" xfId="3" applyFont="1"/>
    <xf numFmtId="0" fontId="2" fillId="0" borderId="0" xfId="3" applyAlignment="1">
      <alignment horizontal="right"/>
    </xf>
    <xf numFmtId="0" fontId="4" fillId="0" borderId="1" xfId="3" applyFont="1" applyBorder="1"/>
    <xf numFmtId="0" fontId="4" fillId="0" borderId="2" xfId="3" applyFont="1" applyBorder="1"/>
    <xf numFmtId="0" fontId="5" fillId="0" borderId="3" xfId="3" applyFont="1" applyBorder="1" applyAlignment="1">
      <alignment horizontal="center"/>
    </xf>
    <xf numFmtId="0" fontId="5" fillId="0" borderId="4" xfId="3" applyFont="1" applyBorder="1" applyAlignment="1">
      <alignment horizontal="center"/>
    </xf>
    <xf numFmtId="0" fontId="4" fillId="0" borderId="0" xfId="3" applyFont="1" applyBorder="1"/>
    <xf numFmtId="0" fontId="5" fillId="0" borderId="0" xfId="3" applyFont="1" applyBorder="1"/>
    <xf numFmtId="0" fontId="5" fillId="0" borderId="5" xfId="3" applyFont="1" applyBorder="1"/>
    <xf numFmtId="0" fontId="1" fillId="0" borderId="0" xfId="2" applyNumberFormat="1" applyBorder="1"/>
    <xf numFmtId="0" fontId="5" fillId="0" borderId="6" xfId="3" applyFont="1" applyBorder="1"/>
    <xf numFmtId="0" fontId="4" fillId="0" borderId="7" xfId="3" applyFont="1" applyBorder="1"/>
    <xf numFmtId="0" fontId="1" fillId="0" borderId="0" xfId="2" applyNumberFormat="1"/>
    <xf numFmtId="0" fontId="4" fillId="0" borderId="3" xfId="3" applyFont="1" applyBorder="1"/>
    <xf numFmtId="0" fontId="6" fillId="0" borderId="5" xfId="3" applyFont="1" applyBorder="1"/>
    <xf numFmtId="0" fontId="4" fillId="0" borderId="8" xfId="3" applyFont="1" applyBorder="1"/>
    <xf numFmtId="0" fontId="5" fillId="0" borderId="9" xfId="3" applyFont="1" applyBorder="1"/>
    <xf numFmtId="0" fontId="8" fillId="0" borderId="10" xfId="3" applyFont="1" applyBorder="1"/>
    <xf numFmtId="0" fontId="4" fillId="0" borderId="11" xfId="3" applyFont="1" applyBorder="1"/>
    <xf numFmtId="0" fontId="5" fillId="0" borderId="0" xfId="3" applyFont="1" applyFill="1"/>
    <xf numFmtId="0" fontId="9" fillId="0" borderId="0" xfId="2" applyNumberFormat="1" applyFont="1" applyBorder="1"/>
    <xf numFmtId="0" fontId="4" fillId="0" borderId="0" xfId="3" applyFont="1" applyBorder="1" applyAlignment="1">
      <alignment horizontal="center"/>
    </xf>
    <xf numFmtId="0" fontId="1" fillId="0" borderId="0" xfId="2" applyNumberFormat="1" applyBorder="1" applyAlignment="1">
      <alignment horizontal="center"/>
    </xf>
    <xf numFmtId="0" fontId="1" fillId="0" borderId="0" xfId="2" applyNumberFormat="1" applyAlignment="1">
      <alignment horizontal="center"/>
    </xf>
    <xf numFmtId="0" fontId="1" fillId="0" borderId="0" xfId="2" applyNumberFormat="1" applyFont="1" applyBorder="1" applyAlignment="1">
      <alignment horizontal="center"/>
    </xf>
    <xf numFmtId="0" fontId="2" fillId="0" borderId="0" xfId="3" applyBorder="1"/>
    <xf numFmtId="0" fontId="2" fillId="0" borderId="0" xfId="3" applyFont="1"/>
    <xf numFmtId="0" fontId="5" fillId="0" borderId="12" xfId="3" applyFont="1" applyBorder="1"/>
    <xf numFmtId="0" fontId="5" fillId="0" borderId="3" xfId="3" applyFont="1" applyBorder="1"/>
    <xf numFmtId="164" fontId="4" fillId="0" borderId="0" xfId="1" applyNumberFormat="1" applyFont="1"/>
    <xf numFmtId="164" fontId="4" fillId="0" borderId="0" xfId="1" applyNumberFormat="1" applyFont="1" applyBorder="1"/>
    <xf numFmtId="164" fontId="2" fillId="0" borderId="0" xfId="1" applyNumberFormat="1" applyFont="1" applyBorder="1"/>
    <xf numFmtId="164" fontId="1" fillId="0" borderId="0" xfId="1" applyNumberFormat="1" applyBorder="1"/>
    <xf numFmtId="164" fontId="10" fillId="0" borderId="0" xfId="1" applyNumberFormat="1" applyFont="1" applyBorder="1"/>
    <xf numFmtId="164" fontId="2" fillId="0" borderId="0" xfId="1" applyNumberFormat="1" applyFont="1"/>
    <xf numFmtId="164" fontId="0" fillId="0" borderId="0" xfId="1" applyNumberFormat="1" applyFont="1"/>
    <xf numFmtId="0" fontId="5" fillId="0" borderId="7" xfId="3" applyFont="1" applyBorder="1"/>
    <xf numFmtId="164" fontId="4" fillId="0" borderId="0" xfId="1" applyNumberFormat="1" applyFont="1" applyFill="1"/>
    <xf numFmtId="164" fontId="4" fillId="0" borderId="0" xfId="1" applyNumberFormat="1" applyFont="1" applyFill="1" applyBorder="1"/>
    <xf numFmtId="164" fontId="7" fillId="0" borderId="0" xfId="1" applyNumberFormat="1" applyFont="1" applyFill="1"/>
    <xf numFmtId="164" fontId="4" fillId="0" borderId="0" xfId="3" applyNumberFormat="1" applyFont="1" applyFill="1"/>
    <xf numFmtId="0" fontId="4" fillId="0" borderId="7" xfId="3" applyFont="1" applyFill="1" applyBorder="1"/>
    <xf numFmtId="0" fontId="1" fillId="0" borderId="0" xfId="2" applyNumberFormat="1" applyFill="1" applyBorder="1" applyAlignment="1">
      <alignment horizontal="center"/>
    </xf>
    <xf numFmtId="164" fontId="4" fillId="0" borderId="0" xfId="3" applyNumberFormat="1" applyFont="1"/>
    <xf numFmtId="164" fontId="1" fillId="0" borderId="0" xfId="2" applyNumberFormat="1" applyFont="1" applyBorder="1" applyAlignment="1">
      <alignment horizontal="center"/>
    </xf>
    <xf numFmtId="164" fontId="1" fillId="0" borderId="0" xfId="2" applyNumberFormat="1" applyBorder="1" applyAlignment="1">
      <alignment horizontal="center"/>
    </xf>
    <xf numFmtId="0" fontId="4" fillId="0" borderId="0" xfId="3" applyFont="1" applyAlignment="1">
      <alignment horizontal="left"/>
    </xf>
    <xf numFmtId="0" fontId="4" fillId="0" borderId="0" xfId="3" applyFont="1" applyFill="1" applyAlignment="1">
      <alignment horizontal="left"/>
    </xf>
    <xf numFmtId="164" fontId="4" fillId="0" borderId="0" xfId="1" applyNumberFormat="1" applyFont="1" applyFill="1" applyAlignment="1">
      <alignment horizontal="left"/>
    </xf>
    <xf numFmtId="164" fontId="7" fillId="0" borderId="0" xfId="1" applyNumberFormat="1" applyFont="1" applyFill="1" applyAlignment="1">
      <alignment horizontal="left"/>
    </xf>
    <xf numFmtId="164" fontId="4" fillId="0" borderId="0" xfId="3" applyNumberFormat="1" applyFont="1" applyFill="1" applyAlignment="1">
      <alignment horizontal="left"/>
    </xf>
    <xf numFmtId="164" fontId="4" fillId="0" borderId="0" xfId="1" applyNumberFormat="1" applyFont="1" applyFill="1" applyBorder="1" applyAlignment="1">
      <alignment horizontal="left"/>
    </xf>
    <xf numFmtId="164" fontId="4" fillId="0" borderId="0" xfId="3" applyNumberFormat="1" applyFont="1" applyFill="1" applyBorder="1" applyAlignment="1">
      <alignment horizontal="left"/>
    </xf>
    <xf numFmtId="0" fontId="4" fillId="0" borderId="0" xfId="3" applyFont="1" applyFill="1" applyBorder="1" applyAlignment="1">
      <alignment horizontal="left"/>
    </xf>
    <xf numFmtId="0" fontId="0" fillId="0" borderId="0" xfId="0" applyFill="1" applyAlignment="1">
      <alignment horizontal="left"/>
    </xf>
    <xf numFmtId="0" fontId="0" fillId="0" borderId="0" xfId="0" applyAlignment="1">
      <alignment horizontal="left"/>
    </xf>
    <xf numFmtId="0" fontId="7" fillId="0" borderId="13" xfId="1" applyNumberFormat="1" applyFont="1" applyBorder="1"/>
    <xf numFmtId="0" fontId="1" fillId="0" borderId="13" xfId="1" applyNumberFormat="1" applyBorder="1"/>
    <xf numFmtId="0" fontId="1" fillId="0" borderId="14" xfId="1" applyNumberFormat="1" applyBorder="1"/>
    <xf numFmtId="0" fontId="1" fillId="0" borderId="0" xfId="1" applyNumberFormat="1" applyBorder="1"/>
    <xf numFmtId="0" fontId="1" fillId="0" borderId="15" xfId="1" applyNumberFormat="1" applyBorder="1"/>
    <xf numFmtId="0" fontId="1" fillId="0" borderId="9" xfId="1" applyNumberFormat="1" applyBorder="1"/>
    <xf numFmtId="0" fontId="1" fillId="0" borderId="16" xfId="1" applyNumberFormat="1" applyBorder="1"/>
    <xf numFmtId="0" fontId="1" fillId="0" borderId="17" xfId="1" applyNumberFormat="1" applyBorder="1"/>
    <xf numFmtId="0" fontId="1" fillId="0" borderId="18" xfId="1" applyNumberFormat="1" applyBorder="1"/>
    <xf numFmtId="0" fontId="1" fillId="0" borderId="0" xfId="1" applyNumberFormat="1"/>
    <xf numFmtId="0" fontId="1" fillId="0" borderId="19" xfId="1" applyNumberFormat="1" applyBorder="1"/>
    <xf numFmtId="0" fontId="1" fillId="0" borderId="20" xfId="1" applyNumberFormat="1" applyBorder="1"/>
    <xf numFmtId="0" fontId="1" fillId="0" borderId="4" xfId="1" applyNumberFormat="1" applyBorder="1"/>
    <xf numFmtId="0" fontId="1" fillId="0" borderId="17" xfId="1" applyNumberFormat="1" applyFill="1" applyBorder="1"/>
    <xf numFmtId="0" fontId="1" fillId="0" borderId="9" xfId="1" applyNumberFormat="1" applyFont="1" applyBorder="1"/>
    <xf numFmtId="0" fontId="1" fillId="0" borderId="16" xfId="1" applyNumberFormat="1" applyFont="1" applyBorder="1"/>
    <xf numFmtId="0" fontId="1" fillId="0" borderId="17" xfId="1" applyNumberFormat="1" applyFont="1" applyBorder="1"/>
    <xf numFmtId="0" fontId="1" fillId="0" borderId="21" xfId="1" applyNumberFormat="1" applyBorder="1"/>
    <xf numFmtId="0" fontId="1" fillId="0" borderId="22" xfId="1" applyNumberFormat="1" applyBorder="1"/>
    <xf numFmtId="0" fontId="1" fillId="0" borderId="20" xfId="1" applyNumberFormat="1" applyFill="1" applyBorder="1"/>
    <xf numFmtId="0" fontId="1" fillId="0" borderId="0" xfId="1" applyNumberFormat="1" applyFill="1"/>
    <xf numFmtId="0" fontId="1" fillId="0" borderId="13" xfId="1" applyNumberFormat="1" applyFill="1" applyBorder="1"/>
    <xf numFmtId="0" fontId="1" fillId="0" borderId="0" xfId="1" applyNumberFormat="1" applyFill="1" applyBorder="1"/>
    <xf numFmtId="0" fontId="9" fillId="0" borderId="23" xfId="1" applyNumberFormat="1" applyFont="1" applyBorder="1"/>
    <xf numFmtId="0" fontId="1" fillId="0" borderId="24" xfId="1" applyNumberFormat="1" applyBorder="1"/>
    <xf numFmtId="0" fontId="1" fillId="0" borderId="25" xfId="1" applyNumberFormat="1" applyBorder="1"/>
    <xf numFmtId="0" fontId="1" fillId="0" borderId="22" xfId="1" applyNumberFormat="1" applyFill="1" applyBorder="1"/>
    <xf numFmtId="0" fontId="1" fillId="0" borderId="18" xfId="1" applyNumberFormat="1" applyFill="1" applyBorder="1"/>
    <xf numFmtId="0" fontId="1" fillId="0" borderId="9" xfId="1" applyNumberFormat="1" applyFill="1" applyBorder="1"/>
    <xf numFmtId="0" fontId="1" fillId="0" borderId="16" xfId="1" applyNumberFormat="1" applyFill="1" applyBorder="1"/>
    <xf numFmtId="0" fontId="1" fillId="0" borderId="25" xfId="1" applyNumberFormat="1" applyFill="1" applyBorder="1"/>
    <xf numFmtId="0" fontId="1" fillId="0" borderId="26" xfId="1" applyNumberFormat="1" applyFont="1" applyFill="1" applyBorder="1"/>
    <xf numFmtId="0" fontId="1" fillId="0" borderId="25" xfId="1" applyNumberFormat="1" applyFont="1" applyFill="1" applyBorder="1"/>
    <xf numFmtId="0" fontId="1" fillId="0" borderId="17" xfId="1" applyNumberFormat="1" applyFont="1" applyFill="1" applyBorder="1"/>
    <xf numFmtId="0" fontId="1" fillId="0" borderId="27" xfId="1" applyNumberFormat="1" applyBorder="1"/>
    <xf numFmtId="0" fontId="1" fillId="0" borderId="27" xfId="1" applyNumberFormat="1" applyFill="1" applyBorder="1"/>
    <xf numFmtId="0" fontId="1" fillId="0" borderId="4" xfId="1" applyNumberFormat="1" applyFill="1" applyBorder="1"/>
    <xf numFmtId="0" fontId="1" fillId="0" borderId="28" xfId="1" applyNumberFormat="1" applyFill="1" applyBorder="1"/>
    <xf numFmtId="0" fontId="3" fillId="0" borderId="0" xfId="3" applyFont="1" applyAlignment="1">
      <alignment horizontal="center"/>
    </xf>
    <xf numFmtId="0" fontId="2" fillId="0" borderId="0" xfId="3" applyAlignment="1">
      <alignment horizontal="center"/>
    </xf>
    <xf numFmtId="0" fontId="5" fillId="0" borderId="0" xfId="3" applyFont="1" applyAlignment="1">
      <alignment horizontal="right"/>
    </xf>
    <xf numFmtId="0" fontId="2" fillId="0" borderId="0" xfId="3" applyAlignment="1">
      <alignment horizontal="right"/>
    </xf>
    <xf numFmtId="0" fontId="5" fillId="0" borderId="29" xfId="3" applyFont="1" applyBorder="1" applyAlignment="1">
      <alignment horizontal="center"/>
    </xf>
    <xf numFmtId="0" fontId="2" fillId="0" borderId="30" xfId="3" applyBorder="1" applyAlignment="1"/>
  </cellXfs>
  <cellStyles count="4">
    <cellStyle name="Ezres" xfId="1" builtinId="3"/>
    <cellStyle name="Ezres_Munka1" xfId="2"/>
    <cellStyle name="Normál" xfId="0" builtinId="0"/>
    <cellStyle name="Normál_Munka1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82"/>
  <sheetViews>
    <sheetView tabSelected="1" workbookViewId="0">
      <selection activeCell="G12" sqref="G12"/>
    </sheetView>
  </sheetViews>
  <sheetFormatPr defaultRowHeight="12.75"/>
  <cols>
    <col min="1" max="1" width="43.85546875" customWidth="1"/>
    <col min="2" max="2" width="9.85546875" customWidth="1"/>
    <col min="4" max="4" width="9.7109375" customWidth="1"/>
    <col min="5" max="5" width="10.5703125" customWidth="1"/>
    <col min="6" max="6" width="20.28515625" customWidth="1"/>
    <col min="7" max="7" width="16.28515625" style="60" bestFit="1" customWidth="1"/>
    <col min="8" max="8" width="16.28515625" bestFit="1" customWidth="1"/>
    <col min="9" max="9" width="13.28515625" bestFit="1" customWidth="1"/>
    <col min="10" max="10" width="16.85546875" customWidth="1"/>
  </cols>
  <sheetData>
    <row r="1" spans="1:11" ht="14.25">
      <c r="A1" s="99" t="s">
        <v>0</v>
      </c>
      <c r="B1" s="100"/>
      <c r="C1" s="100"/>
      <c r="D1" s="100"/>
      <c r="E1" s="100"/>
      <c r="F1" s="2"/>
      <c r="G1" s="51"/>
      <c r="H1" s="3"/>
      <c r="I1" s="3"/>
      <c r="J1" s="3"/>
      <c r="K1" s="4"/>
    </row>
    <row r="2" spans="1:11" ht="14.25">
      <c r="A2" s="99" t="s">
        <v>79</v>
      </c>
      <c r="B2" s="100"/>
      <c r="C2" s="100"/>
      <c r="D2" s="100"/>
      <c r="E2" s="100"/>
      <c r="F2" s="2"/>
      <c r="G2" s="51"/>
      <c r="H2" s="3"/>
      <c r="I2" s="3"/>
      <c r="J2" s="3"/>
      <c r="K2" s="4"/>
    </row>
    <row r="3" spans="1:11" ht="14.25">
      <c r="A3" s="3"/>
      <c r="B3" s="3"/>
      <c r="C3" s="1"/>
      <c r="D3" s="5"/>
      <c r="E3" s="3"/>
      <c r="F3" s="3"/>
      <c r="G3" s="51"/>
      <c r="H3" s="3"/>
      <c r="I3" s="3"/>
      <c r="J3" s="3"/>
      <c r="K3" s="4"/>
    </row>
    <row r="4" spans="1:11" ht="14.25">
      <c r="A4" s="3"/>
      <c r="B4" s="101" t="s">
        <v>86</v>
      </c>
      <c r="C4" s="102"/>
      <c r="D4" s="102"/>
      <c r="E4" s="102"/>
      <c r="F4" s="6"/>
      <c r="G4" s="51"/>
      <c r="H4" s="3"/>
      <c r="I4" s="3"/>
      <c r="J4" s="3"/>
      <c r="K4" s="4"/>
    </row>
    <row r="5" spans="1:11" ht="15" thickBot="1">
      <c r="A5" s="3"/>
      <c r="B5" s="3"/>
      <c r="C5" s="5"/>
      <c r="D5" s="5"/>
      <c r="E5" s="5" t="s">
        <v>1</v>
      </c>
      <c r="F5" s="5"/>
      <c r="G5" s="52"/>
      <c r="H5" s="3"/>
      <c r="I5" s="3"/>
      <c r="J5" s="3"/>
      <c r="K5" s="4"/>
    </row>
    <row r="6" spans="1:11" ht="14.25">
      <c r="A6" s="7" t="s">
        <v>2</v>
      </c>
      <c r="B6" s="7" t="s">
        <v>80</v>
      </c>
      <c r="C6" s="103" t="s">
        <v>85</v>
      </c>
      <c r="D6" s="104"/>
      <c r="E6" s="7" t="s">
        <v>3</v>
      </c>
      <c r="F6" s="11" t="s">
        <v>47</v>
      </c>
      <c r="G6" s="52"/>
      <c r="H6" s="3"/>
      <c r="I6" s="3"/>
      <c r="J6" s="3"/>
      <c r="K6" s="4"/>
    </row>
    <row r="7" spans="1:11" ht="15" thickBot="1">
      <c r="A7" s="8" t="s">
        <v>4</v>
      </c>
      <c r="B7" s="8" t="s">
        <v>5</v>
      </c>
      <c r="C7" s="9" t="s">
        <v>44</v>
      </c>
      <c r="D7" s="10" t="s">
        <v>45</v>
      </c>
      <c r="E7" s="8" t="s">
        <v>5</v>
      </c>
      <c r="F7" s="26"/>
      <c r="G7" s="52"/>
      <c r="H7" s="3"/>
      <c r="I7" s="3"/>
      <c r="J7" s="34"/>
      <c r="K7" s="4"/>
    </row>
    <row r="8" spans="1:11" ht="15" thickBot="1">
      <c r="A8" s="11"/>
      <c r="B8" s="11"/>
      <c r="C8" s="12"/>
      <c r="D8" s="12"/>
      <c r="E8" s="11"/>
      <c r="F8" s="26"/>
      <c r="G8" s="53"/>
      <c r="H8" s="34"/>
      <c r="I8" s="3"/>
      <c r="J8" s="34"/>
      <c r="K8" s="4"/>
    </row>
    <row r="9" spans="1:11" ht="15.75" thickBot="1">
      <c r="A9" s="13" t="s">
        <v>26</v>
      </c>
      <c r="B9" s="61">
        <v>47114</v>
      </c>
      <c r="C9" s="62">
        <v>1308</v>
      </c>
      <c r="D9" s="62"/>
      <c r="E9" s="63">
        <f>B9+C9-D9</f>
        <v>48422</v>
      </c>
      <c r="F9" s="27">
        <v>91</v>
      </c>
      <c r="G9" s="53"/>
      <c r="H9" s="34"/>
      <c r="I9" s="3"/>
      <c r="J9" s="34"/>
      <c r="K9" s="4"/>
    </row>
    <row r="10" spans="1:11" ht="15" thickBot="1">
      <c r="A10" s="12"/>
      <c r="B10" s="64"/>
      <c r="C10" s="64"/>
      <c r="D10" s="64"/>
      <c r="E10" s="65"/>
      <c r="F10" s="27"/>
      <c r="G10" s="53"/>
      <c r="H10" s="34"/>
      <c r="I10" s="3"/>
      <c r="J10" s="34"/>
      <c r="K10" s="4"/>
    </row>
    <row r="11" spans="1:11" ht="14.25">
      <c r="A11" s="15" t="s">
        <v>27</v>
      </c>
      <c r="B11" s="66">
        <f>SUM(B12:B15)</f>
        <v>155104</v>
      </c>
      <c r="C11" s="66">
        <f>SUM(C12:C15)</f>
        <v>7340</v>
      </c>
      <c r="D11" s="66">
        <f>SUM(D12:D15)</f>
        <v>0</v>
      </c>
      <c r="E11" s="67">
        <f>B11+C11-D11</f>
        <v>162444</v>
      </c>
      <c r="F11" s="27">
        <v>92</v>
      </c>
      <c r="G11" s="53"/>
      <c r="H11" s="42"/>
      <c r="I11" s="14"/>
      <c r="J11" s="34"/>
      <c r="K11" s="4"/>
    </row>
    <row r="12" spans="1:11" ht="14.25">
      <c r="A12" s="16" t="s">
        <v>53</v>
      </c>
      <c r="B12" s="68">
        <v>58900</v>
      </c>
      <c r="C12" s="68">
        <v>130</v>
      </c>
      <c r="D12" s="68"/>
      <c r="E12" s="69">
        <f>B12+C12-D12</f>
        <v>59030</v>
      </c>
      <c r="F12" s="29" t="s">
        <v>50</v>
      </c>
      <c r="G12" s="53"/>
      <c r="H12" s="42"/>
      <c r="I12" s="3"/>
      <c r="J12" s="34"/>
      <c r="K12" s="4"/>
    </row>
    <row r="13" spans="1:11" ht="14.25">
      <c r="A13" s="16" t="s">
        <v>6</v>
      </c>
      <c r="B13" s="68">
        <f>79754+15000</f>
        <v>94754</v>
      </c>
      <c r="C13" s="68">
        <v>6200</v>
      </c>
      <c r="D13" s="70"/>
      <c r="E13" s="69">
        <f>B13+C13-D13</f>
        <v>100954</v>
      </c>
      <c r="F13" s="29" t="s">
        <v>51</v>
      </c>
      <c r="G13" s="53"/>
      <c r="H13" s="42"/>
      <c r="I13" s="3"/>
      <c r="J13" s="34"/>
      <c r="K13" s="4"/>
    </row>
    <row r="14" spans="1:11" ht="14.25">
      <c r="A14" s="20" t="s">
        <v>17</v>
      </c>
      <c r="B14" s="71">
        <v>1450</v>
      </c>
      <c r="C14" s="71">
        <v>560</v>
      </c>
      <c r="D14" s="71"/>
      <c r="E14" s="69">
        <f>B14+C14-D14</f>
        <v>2010</v>
      </c>
      <c r="F14" s="29" t="s">
        <v>52</v>
      </c>
      <c r="G14" s="53"/>
      <c r="H14" s="42"/>
      <c r="I14" s="3"/>
      <c r="J14" s="34"/>
      <c r="K14" s="4"/>
    </row>
    <row r="15" spans="1:11" ht="15" thickBot="1">
      <c r="A15" s="18" t="s">
        <v>55</v>
      </c>
      <c r="B15" s="72"/>
      <c r="C15" s="72">
        <v>450</v>
      </c>
      <c r="D15" s="72"/>
      <c r="E15" s="73">
        <f>B15+C15-D15</f>
        <v>450</v>
      </c>
      <c r="F15" s="29" t="s">
        <v>54</v>
      </c>
      <c r="G15" s="53"/>
      <c r="H15" s="42"/>
      <c r="I15" s="3"/>
      <c r="J15" s="34"/>
      <c r="K15" s="4"/>
    </row>
    <row r="16" spans="1:11" ht="15" thickBot="1">
      <c r="A16" s="3"/>
      <c r="B16" s="70"/>
      <c r="C16" s="70"/>
      <c r="D16" s="70"/>
      <c r="E16" s="70"/>
      <c r="F16" s="28"/>
      <c r="G16" s="53"/>
      <c r="H16" s="42"/>
      <c r="I16" s="3"/>
      <c r="J16" s="35"/>
      <c r="K16" s="4"/>
    </row>
    <row r="17" spans="1:11" ht="15.75" thickBot="1">
      <c r="A17" s="19" t="s">
        <v>7</v>
      </c>
      <c r="B17" s="62">
        <f>B9+B11</f>
        <v>202218</v>
      </c>
      <c r="C17" s="62">
        <f>C9+C11</f>
        <v>8648</v>
      </c>
      <c r="D17" s="62">
        <f>D9+D11</f>
        <v>0</v>
      </c>
      <c r="E17" s="63">
        <f>E9+E11</f>
        <v>210866</v>
      </c>
      <c r="F17" s="29" t="s">
        <v>48</v>
      </c>
      <c r="G17" s="53"/>
      <c r="H17" s="42"/>
      <c r="I17" s="4"/>
      <c r="J17" s="36"/>
      <c r="K17" s="4"/>
    </row>
    <row r="18" spans="1:11" ht="15.75" thickBot="1">
      <c r="A18" s="12"/>
      <c r="B18" s="64"/>
      <c r="C18" s="64"/>
      <c r="D18" s="64"/>
      <c r="E18" s="64"/>
      <c r="F18" s="27"/>
      <c r="G18" s="54"/>
      <c r="H18" s="44"/>
      <c r="I18" s="4"/>
      <c r="J18" s="36"/>
      <c r="K18" s="4"/>
    </row>
    <row r="19" spans="1:11" ht="14.25">
      <c r="A19" s="15" t="s">
        <v>28</v>
      </c>
      <c r="B19" s="66">
        <f>SUM(B20:B24)</f>
        <v>51746</v>
      </c>
      <c r="C19" s="66">
        <f>SUM(C20:C24)</f>
        <v>20473</v>
      </c>
      <c r="D19" s="66">
        <f>SUM(D20:D24)</f>
        <v>0</v>
      </c>
      <c r="E19" s="67">
        <f>SUM(E20:E24)</f>
        <v>72219</v>
      </c>
      <c r="F19" s="27">
        <v>93</v>
      </c>
      <c r="G19" s="53"/>
      <c r="H19" s="42"/>
      <c r="I19" s="4"/>
      <c r="J19" s="37"/>
      <c r="K19" s="4"/>
    </row>
    <row r="20" spans="1:11" ht="14.25">
      <c r="A20" s="16" t="s">
        <v>56</v>
      </c>
      <c r="B20" s="68">
        <v>25000</v>
      </c>
      <c r="C20" s="68">
        <f>6461+3000</f>
        <v>9461</v>
      </c>
      <c r="D20" s="68"/>
      <c r="E20" s="69">
        <f>B20+C20-D20</f>
        <v>34461</v>
      </c>
      <c r="F20" s="29" t="s">
        <v>57</v>
      </c>
      <c r="G20" s="53"/>
      <c r="H20" s="42"/>
      <c r="I20" s="4"/>
      <c r="J20" s="36"/>
      <c r="K20" s="4"/>
    </row>
    <row r="21" spans="1:11" ht="14.25">
      <c r="A21" s="16" t="s">
        <v>58</v>
      </c>
      <c r="B21" s="68"/>
      <c r="C21" s="68">
        <v>12</v>
      </c>
      <c r="D21" s="68"/>
      <c r="E21" s="69">
        <f>B21+C21-D21</f>
        <v>12</v>
      </c>
      <c r="F21" s="29" t="s">
        <v>59</v>
      </c>
      <c r="G21" s="53"/>
      <c r="H21" s="34"/>
      <c r="I21" s="4"/>
      <c r="J21" s="38"/>
      <c r="K21" s="31"/>
    </row>
    <row r="22" spans="1:11" ht="14.25">
      <c r="A22" s="16" t="s">
        <v>61</v>
      </c>
      <c r="B22" s="74"/>
      <c r="C22" s="68"/>
      <c r="D22" s="68"/>
      <c r="E22" s="69">
        <f>B22+C22-D22</f>
        <v>0</v>
      </c>
      <c r="F22" s="29" t="s">
        <v>60</v>
      </c>
      <c r="G22" s="53"/>
      <c r="H22" s="34"/>
      <c r="I22" s="4"/>
      <c r="J22" s="30"/>
      <c r="K22" s="4"/>
    </row>
    <row r="23" spans="1:11" ht="14.25">
      <c r="A23" s="16" t="s">
        <v>63</v>
      </c>
      <c r="B23" s="68">
        <v>500</v>
      </c>
      <c r="C23" s="68">
        <v>11000</v>
      </c>
      <c r="D23" s="68"/>
      <c r="E23" s="69">
        <f>B23+C23-D23</f>
        <v>11500</v>
      </c>
      <c r="F23" s="29" t="s">
        <v>62</v>
      </c>
      <c r="G23" s="53"/>
      <c r="H23" s="34"/>
      <c r="I23" s="4"/>
      <c r="J23" s="30"/>
      <c r="K23" s="4"/>
    </row>
    <row r="24" spans="1:11" ht="15" thickBot="1">
      <c r="A24" s="18" t="s">
        <v>64</v>
      </c>
      <c r="B24" s="72">
        <v>26246</v>
      </c>
      <c r="C24" s="72"/>
      <c r="D24" s="72"/>
      <c r="E24" s="73">
        <f>B24+C24-D24</f>
        <v>26246</v>
      </c>
      <c r="F24" s="29" t="s">
        <v>81</v>
      </c>
      <c r="G24" s="53"/>
      <c r="H24" s="34"/>
      <c r="I24" s="4"/>
      <c r="J24" s="30"/>
      <c r="K24" s="4"/>
    </row>
    <row r="25" spans="1:11" ht="15" thickBot="1">
      <c r="A25" s="3"/>
      <c r="B25" s="70"/>
      <c r="C25" s="70"/>
      <c r="D25" s="70"/>
      <c r="E25" s="70"/>
      <c r="F25" s="28"/>
      <c r="G25" s="53"/>
      <c r="H25" s="34"/>
      <c r="I25" s="4"/>
      <c r="J25" s="30"/>
      <c r="K25" s="4"/>
    </row>
    <row r="26" spans="1:11" ht="14.25">
      <c r="A26" s="15" t="s">
        <v>29</v>
      </c>
      <c r="B26" s="75">
        <f>SUM(B27:B34)</f>
        <v>117962</v>
      </c>
      <c r="C26" s="75">
        <f>SUM(C27:C34)</f>
        <v>8988</v>
      </c>
      <c r="D26" s="75">
        <f>SUM(D27:D34)</f>
        <v>3105</v>
      </c>
      <c r="E26" s="76">
        <f>SUM(E27:E34)</f>
        <v>123845</v>
      </c>
      <c r="F26" s="27">
        <v>94</v>
      </c>
      <c r="G26" s="53"/>
      <c r="H26" s="34"/>
      <c r="I26" s="4"/>
      <c r="J26" s="30"/>
      <c r="K26" s="4"/>
    </row>
    <row r="27" spans="1:11" ht="14.25">
      <c r="A27" s="16" t="s">
        <v>20</v>
      </c>
      <c r="B27" s="68">
        <v>95621</v>
      </c>
      <c r="C27" s="68"/>
      <c r="D27" s="68">
        <v>3105</v>
      </c>
      <c r="E27" s="69">
        <f>B27+C27-D27</f>
        <v>92516</v>
      </c>
      <c r="F27" s="29">
        <v>94212</v>
      </c>
      <c r="G27" s="53"/>
      <c r="H27" s="34"/>
      <c r="I27" s="4"/>
      <c r="J27" s="30"/>
      <c r="K27" s="4"/>
    </row>
    <row r="28" spans="1:11" ht="14.25">
      <c r="A28" s="16" t="s">
        <v>21</v>
      </c>
      <c r="B28" s="68">
        <v>10084</v>
      </c>
      <c r="C28" s="68"/>
      <c r="D28" s="77"/>
      <c r="E28" s="69">
        <f t="shared" ref="E28:E34" si="0">B28+C28-D28</f>
        <v>10084</v>
      </c>
      <c r="F28" s="27">
        <v>94211</v>
      </c>
      <c r="G28" s="53"/>
      <c r="H28" s="34"/>
      <c r="I28" s="4"/>
      <c r="J28" s="30"/>
      <c r="K28" s="4"/>
    </row>
    <row r="29" spans="1:11" ht="14.25">
      <c r="A29" s="16" t="s">
        <v>65</v>
      </c>
      <c r="B29" s="68">
        <v>7479</v>
      </c>
      <c r="C29" s="68"/>
      <c r="D29" s="68"/>
      <c r="E29" s="69">
        <f t="shared" si="0"/>
        <v>7479</v>
      </c>
      <c r="F29" s="27">
        <v>94312</v>
      </c>
      <c r="G29" s="55"/>
      <c r="H29" s="34"/>
      <c r="I29" s="4"/>
      <c r="J29" s="30"/>
      <c r="K29" s="4"/>
    </row>
    <row r="30" spans="1:11" ht="14.25">
      <c r="A30" s="16" t="s">
        <v>70</v>
      </c>
      <c r="B30" s="68">
        <v>0</v>
      </c>
      <c r="C30" s="68"/>
      <c r="D30" s="68"/>
      <c r="E30" s="69">
        <f t="shared" si="0"/>
        <v>0</v>
      </c>
      <c r="F30" s="29" t="s">
        <v>69</v>
      </c>
      <c r="G30" s="55"/>
      <c r="H30" s="34"/>
      <c r="I30" s="4"/>
      <c r="J30" s="30"/>
      <c r="K30" s="4"/>
    </row>
    <row r="31" spans="1:11" ht="14.25">
      <c r="A31" s="16" t="s">
        <v>67</v>
      </c>
      <c r="B31" s="68">
        <v>0</v>
      </c>
      <c r="C31" s="68"/>
      <c r="D31" s="68"/>
      <c r="E31" s="69">
        <f t="shared" si="0"/>
        <v>0</v>
      </c>
      <c r="F31" s="29" t="s">
        <v>68</v>
      </c>
      <c r="G31" s="55"/>
      <c r="H31" s="34"/>
      <c r="I31" s="4"/>
      <c r="J31" s="14"/>
      <c r="K31" s="4"/>
    </row>
    <row r="32" spans="1:11" ht="14.25">
      <c r="A32" s="16" t="s">
        <v>66</v>
      </c>
      <c r="B32" s="68">
        <v>328</v>
      </c>
      <c r="C32" s="68"/>
      <c r="D32" s="68"/>
      <c r="E32" s="69">
        <f t="shared" si="0"/>
        <v>328</v>
      </c>
      <c r="F32" s="27">
        <v>943111</v>
      </c>
      <c r="G32" s="55"/>
      <c r="H32" s="34"/>
      <c r="I32" s="4"/>
      <c r="J32" s="30"/>
      <c r="K32" s="4"/>
    </row>
    <row r="33" spans="1:11" ht="14.25">
      <c r="A33" s="20" t="s">
        <v>8</v>
      </c>
      <c r="B33" s="71">
        <v>4450</v>
      </c>
      <c r="C33" s="78">
        <v>3012</v>
      </c>
      <c r="D33" s="79"/>
      <c r="E33" s="69">
        <f t="shared" si="0"/>
        <v>7462</v>
      </c>
      <c r="F33" s="27">
        <v>9441</v>
      </c>
      <c r="G33" s="55"/>
      <c r="H33" s="34"/>
      <c r="I33" s="4"/>
      <c r="J33" s="30"/>
      <c r="K33" s="4"/>
    </row>
    <row r="34" spans="1:11" ht="15" thickBot="1">
      <c r="A34" s="18" t="s">
        <v>71</v>
      </c>
      <c r="B34" s="72"/>
      <c r="C34" s="72">
        <v>5976</v>
      </c>
      <c r="D34" s="72"/>
      <c r="E34" s="73">
        <f t="shared" si="0"/>
        <v>5976</v>
      </c>
      <c r="F34" s="29" t="s">
        <v>72</v>
      </c>
      <c r="G34" s="52"/>
      <c r="H34" s="34"/>
      <c r="I34" s="14"/>
      <c r="J34" s="30"/>
      <c r="K34" s="4"/>
    </row>
    <row r="35" spans="1:11" ht="15" thickBot="1">
      <c r="A35" s="3"/>
      <c r="B35" s="70"/>
      <c r="C35" s="70"/>
      <c r="D35" s="70"/>
      <c r="E35" s="70"/>
      <c r="F35" s="27"/>
      <c r="G35" s="52"/>
      <c r="H35" s="34"/>
      <c r="I35" s="4"/>
      <c r="J35" s="4"/>
      <c r="K35" s="4"/>
    </row>
    <row r="36" spans="1:11" ht="14.25">
      <c r="A36" s="21" t="s">
        <v>30</v>
      </c>
      <c r="B36" s="66">
        <f>SUM(B37:B38)</f>
        <v>24910</v>
      </c>
      <c r="C36" s="66">
        <f>SUM(C37:C38)</f>
        <v>886</v>
      </c>
      <c r="D36" s="66">
        <f>SUM(D37:D38)</f>
        <v>0</v>
      </c>
      <c r="E36" s="67">
        <f>SUM(E37:E38)</f>
        <v>25796</v>
      </c>
      <c r="F36" s="27"/>
      <c r="G36" s="52"/>
      <c r="H36" s="34"/>
      <c r="I36" s="4"/>
      <c r="J36" s="4"/>
      <c r="K36" s="4"/>
    </row>
    <row r="37" spans="1:11" ht="14.25">
      <c r="A37" s="16" t="s">
        <v>9</v>
      </c>
      <c r="B37" s="68">
        <f>6910+18000</f>
        <v>24910</v>
      </c>
      <c r="C37" s="68">
        <v>886</v>
      </c>
      <c r="D37" s="68"/>
      <c r="E37" s="69">
        <f>B37+C37-D37</f>
        <v>25796</v>
      </c>
      <c r="F37" s="27">
        <v>46411</v>
      </c>
      <c r="G37" s="52"/>
      <c r="H37" s="34"/>
      <c r="I37" s="4"/>
      <c r="J37" s="4"/>
      <c r="K37" s="4"/>
    </row>
    <row r="38" spans="1:11" ht="15" thickBot="1">
      <c r="A38" s="18" t="s">
        <v>10</v>
      </c>
      <c r="B38" s="72"/>
      <c r="C38" s="80"/>
      <c r="D38" s="80"/>
      <c r="E38" s="73">
        <f>B38+C38-D38</f>
        <v>0</v>
      </c>
      <c r="F38" s="27"/>
      <c r="G38" s="52"/>
      <c r="H38" s="34"/>
      <c r="I38" s="4"/>
      <c r="J38" s="4"/>
      <c r="K38" s="4"/>
    </row>
    <row r="39" spans="1:11" ht="15" thickBot="1">
      <c r="A39" s="3"/>
      <c r="B39" s="70"/>
      <c r="C39" s="81"/>
      <c r="D39" s="81"/>
      <c r="E39" s="70"/>
      <c r="F39" s="27"/>
      <c r="G39" s="52"/>
      <c r="H39" s="34"/>
      <c r="I39" s="4"/>
      <c r="J39" s="4"/>
      <c r="K39" s="4"/>
    </row>
    <row r="40" spans="1:11" ht="15" thickBot="1">
      <c r="A40" s="13" t="s">
        <v>31</v>
      </c>
      <c r="B40" s="62"/>
      <c r="C40" s="82">
        <v>19622</v>
      </c>
      <c r="D40" s="82"/>
      <c r="E40" s="63">
        <f>B40+C40-D40</f>
        <v>19622</v>
      </c>
      <c r="F40" s="29" t="s">
        <v>75</v>
      </c>
      <c r="G40" s="52"/>
      <c r="H40" s="34"/>
      <c r="I40" s="4"/>
      <c r="J40" s="4"/>
      <c r="K40" s="4"/>
    </row>
    <row r="41" spans="1:11" ht="15" thickBot="1">
      <c r="A41" s="3"/>
      <c r="B41" s="70"/>
      <c r="C41" s="81"/>
      <c r="D41" s="81"/>
      <c r="E41" s="70"/>
      <c r="F41" s="27"/>
      <c r="G41" s="52"/>
      <c r="H41" s="34"/>
      <c r="I41" s="4"/>
      <c r="J41" s="4"/>
      <c r="K41" s="4"/>
    </row>
    <row r="42" spans="1:11" ht="15" thickBot="1">
      <c r="A42" s="13" t="s">
        <v>32</v>
      </c>
      <c r="B42" s="62">
        <v>1231</v>
      </c>
      <c r="C42" s="82"/>
      <c r="D42" s="65"/>
      <c r="E42" s="63">
        <f>B42+C42-D42</f>
        <v>1231</v>
      </c>
      <c r="F42" s="27">
        <v>27333</v>
      </c>
      <c r="G42" s="52"/>
      <c r="H42" s="34"/>
      <c r="I42" s="4"/>
      <c r="J42" s="4"/>
      <c r="K42" s="4"/>
    </row>
    <row r="43" spans="1:11" ht="15" thickBot="1">
      <c r="A43" s="3"/>
      <c r="B43" s="70"/>
      <c r="C43" s="81"/>
      <c r="D43" s="81"/>
      <c r="E43" s="70"/>
      <c r="F43" s="27"/>
      <c r="G43" s="52"/>
      <c r="H43" s="34"/>
      <c r="I43" s="4"/>
      <c r="J43" s="4"/>
      <c r="K43" s="4"/>
    </row>
    <row r="44" spans="1:11" ht="15" thickBot="1">
      <c r="A44" s="13" t="s">
        <v>33</v>
      </c>
      <c r="B44" s="62">
        <v>77985</v>
      </c>
      <c r="C44" s="82"/>
      <c r="D44" s="65">
        <v>19471</v>
      </c>
      <c r="E44" s="63">
        <f>B44+C44-D44</f>
        <v>58514</v>
      </c>
      <c r="F44" s="27">
        <v>45132</v>
      </c>
      <c r="G44" s="52"/>
      <c r="H44" s="34"/>
      <c r="I44" s="4"/>
      <c r="J44" s="4"/>
      <c r="K44" s="4"/>
    </row>
    <row r="45" spans="1:11" ht="15" thickBot="1">
      <c r="A45" s="12"/>
      <c r="B45" s="64"/>
      <c r="C45" s="83"/>
      <c r="D45" s="83"/>
      <c r="E45" s="64"/>
      <c r="F45" s="27"/>
      <c r="G45" s="52"/>
      <c r="H45" s="34"/>
      <c r="I45" s="4"/>
      <c r="J45" s="31"/>
      <c r="K45" s="4"/>
    </row>
    <row r="46" spans="1:11" ht="15" thickBot="1">
      <c r="A46" s="13" t="s">
        <v>34</v>
      </c>
      <c r="B46" s="62">
        <v>52935</v>
      </c>
      <c r="C46" s="82"/>
      <c r="D46" s="82">
        <v>24156</v>
      </c>
      <c r="E46" s="63">
        <f>B46+C46-D46</f>
        <v>28779</v>
      </c>
      <c r="F46" s="27">
        <v>43131</v>
      </c>
      <c r="G46" s="52"/>
      <c r="H46" s="34"/>
      <c r="I46" s="4"/>
      <c r="J46" s="4"/>
      <c r="K46" s="4"/>
    </row>
    <row r="47" spans="1:11" ht="17.25" thickBot="1">
      <c r="A47" s="3"/>
      <c r="B47" s="70"/>
      <c r="C47" s="81"/>
      <c r="D47" s="81"/>
      <c r="E47" s="70"/>
      <c r="F47" s="27"/>
      <c r="G47" s="52"/>
      <c r="H47" s="34"/>
      <c r="I47" s="4"/>
      <c r="J47" s="25"/>
      <c r="K47" s="4"/>
    </row>
    <row r="48" spans="1:11" ht="19.5" thickTop="1" thickBot="1">
      <c r="A48" s="22" t="s">
        <v>35</v>
      </c>
      <c r="B48" s="84">
        <f>SUM(B17+B19+B26+B36+B40+B42+B44+B46)</f>
        <v>528987</v>
      </c>
      <c r="C48" s="84">
        <f>SUM(C17+C19+C26+C36+C40+C42+C44+C46)</f>
        <v>58617</v>
      </c>
      <c r="D48" s="84">
        <f>SUM(D17+D19+D26+D36+D40+D42+D44+D46)</f>
        <v>46732</v>
      </c>
      <c r="E48" s="84">
        <f>SUM(E17+E19+E26+E36+E40+E42+E44+E46)</f>
        <v>540872</v>
      </c>
      <c r="F48" s="29" t="s">
        <v>49</v>
      </c>
      <c r="G48" s="52"/>
      <c r="H48" s="34"/>
      <c r="I48" s="4"/>
      <c r="J48" s="4"/>
      <c r="K48" s="4"/>
    </row>
    <row r="49" spans="1:11" ht="15.75" thickTop="1" thickBot="1">
      <c r="A49" s="3"/>
      <c r="B49" s="70"/>
      <c r="C49" s="81"/>
      <c r="D49" s="81"/>
      <c r="E49" s="70"/>
      <c r="F49" s="27"/>
      <c r="G49" s="52"/>
      <c r="H49" s="34"/>
      <c r="I49" s="3"/>
      <c r="J49" s="3"/>
      <c r="K49" s="4"/>
    </row>
    <row r="50" spans="1:11" ht="14.25">
      <c r="A50" s="15" t="s">
        <v>36</v>
      </c>
      <c r="B50" s="66">
        <f>104013+5650</f>
        <v>109663</v>
      </c>
      <c r="C50" s="85">
        <f>1793+1570</f>
        <v>3363</v>
      </c>
      <c r="D50" s="66"/>
      <c r="E50" s="67">
        <f>B50+C50-D50</f>
        <v>113026</v>
      </c>
      <c r="F50" s="29" t="s">
        <v>73</v>
      </c>
      <c r="G50" s="52"/>
      <c r="H50" s="3"/>
      <c r="I50" s="3"/>
      <c r="J50" s="3"/>
      <c r="K50" s="4"/>
    </row>
    <row r="51" spans="1:11" ht="14.25">
      <c r="A51" s="41" t="s">
        <v>37</v>
      </c>
      <c r="B51" s="68">
        <v>35633</v>
      </c>
      <c r="C51" s="68">
        <v>1356</v>
      </c>
      <c r="D51" s="86"/>
      <c r="E51" s="69">
        <f>B51+C51-D51</f>
        <v>36989</v>
      </c>
      <c r="F51" s="27">
        <v>53</v>
      </c>
      <c r="G51" s="52"/>
      <c r="H51" s="3"/>
      <c r="I51" s="3"/>
      <c r="J51" s="3"/>
      <c r="K51" s="4"/>
    </row>
    <row r="52" spans="1:11" ht="15" thickBot="1">
      <c r="A52" s="33" t="s">
        <v>38</v>
      </c>
      <c r="B52" s="72">
        <v>161397</v>
      </c>
      <c r="C52" s="72">
        <v>5335</v>
      </c>
      <c r="D52" s="72"/>
      <c r="E52" s="73">
        <f>B52+C52-D52</f>
        <v>166732</v>
      </c>
      <c r="F52" s="29" t="s">
        <v>74</v>
      </c>
      <c r="G52" s="52"/>
      <c r="H52" s="3"/>
      <c r="I52" s="3"/>
      <c r="J52" s="3"/>
      <c r="K52" s="4"/>
    </row>
    <row r="53" spans="1:11" ht="15" thickBot="1">
      <c r="A53" s="11"/>
      <c r="B53" s="64"/>
      <c r="C53" s="83"/>
      <c r="D53" s="83"/>
      <c r="E53" s="64"/>
      <c r="F53" s="27"/>
      <c r="G53" s="52"/>
      <c r="H53" s="3"/>
      <c r="I53" s="3"/>
      <c r="J53" s="3"/>
      <c r="K53" s="4"/>
    </row>
    <row r="54" spans="1:11" ht="14.25">
      <c r="A54" s="15" t="s">
        <v>39</v>
      </c>
      <c r="B54" s="66">
        <f>SUM(B55:B57)</f>
        <v>164879</v>
      </c>
      <c r="C54" s="66">
        <f>SUM(C55:C57)</f>
        <v>2550</v>
      </c>
      <c r="D54" s="66">
        <f>SUM(D55:D57)</f>
        <v>30482</v>
      </c>
      <c r="E54" s="66">
        <f>SUM(E55:E57)</f>
        <v>136947</v>
      </c>
      <c r="F54" s="27"/>
      <c r="G54" s="52"/>
      <c r="H54" s="3"/>
      <c r="I54" s="3"/>
      <c r="J54" s="3"/>
      <c r="K54" s="4"/>
    </row>
    <row r="55" spans="1:11" ht="14.25">
      <c r="A55" s="46" t="s">
        <v>11</v>
      </c>
      <c r="B55" s="74">
        <v>105355</v>
      </c>
      <c r="C55" s="74">
        <v>2550</v>
      </c>
      <c r="D55" s="87"/>
      <c r="E55" s="88">
        <f>B55+C55-D55</f>
        <v>107905</v>
      </c>
      <c r="F55" s="47">
        <v>37111</v>
      </c>
      <c r="G55" s="52"/>
      <c r="H55" s="14"/>
      <c r="I55" s="3"/>
      <c r="J55" s="3"/>
      <c r="K55" s="4"/>
    </row>
    <row r="56" spans="1:11" ht="14.25">
      <c r="A56" s="16" t="s">
        <v>18</v>
      </c>
      <c r="B56" s="68">
        <v>33634</v>
      </c>
      <c r="C56" s="68"/>
      <c r="D56" s="77">
        <v>5862</v>
      </c>
      <c r="E56" s="69">
        <f>B56+C56-D56</f>
        <v>27772</v>
      </c>
      <c r="F56" s="29" t="s">
        <v>78</v>
      </c>
      <c r="G56" s="52"/>
      <c r="H56" s="3"/>
      <c r="I56" s="3"/>
      <c r="J56" s="3"/>
      <c r="K56" s="4"/>
    </row>
    <row r="57" spans="1:11" ht="15" thickBot="1">
      <c r="A57" s="18" t="s">
        <v>19</v>
      </c>
      <c r="B57" s="72">
        <v>25890</v>
      </c>
      <c r="C57" s="72"/>
      <c r="D57" s="72">
        <v>24620</v>
      </c>
      <c r="E57" s="73">
        <f>B57+C57-D57</f>
        <v>1270</v>
      </c>
      <c r="F57" s="29" t="s">
        <v>77</v>
      </c>
      <c r="G57" s="52"/>
      <c r="H57" s="3"/>
      <c r="I57" s="3"/>
      <c r="J57" s="3"/>
      <c r="K57" s="4"/>
    </row>
    <row r="58" spans="1:11" ht="15" thickBot="1">
      <c r="A58" s="3"/>
      <c r="B58" s="70"/>
      <c r="C58" s="81"/>
      <c r="D58" s="81"/>
      <c r="E58" s="70"/>
      <c r="F58" s="28"/>
      <c r="G58" s="52"/>
      <c r="H58" s="3"/>
      <c r="I58" s="3"/>
      <c r="J58" s="3"/>
      <c r="K58" s="4"/>
    </row>
    <row r="59" spans="1:11" ht="14.25">
      <c r="A59" s="15" t="s">
        <v>40</v>
      </c>
      <c r="B59" s="89">
        <f>SUM(B60:B71)</f>
        <v>52765</v>
      </c>
      <c r="C59" s="89">
        <f>SUM(C60:C71)</f>
        <v>6369</v>
      </c>
      <c r="D59" s="89">
        <f>SUM(D60:D71)</f>
        <v>13348</v>
      </c>
      <c r="E59" s="90">
        <f>SUM(E60:E71)</f>
        <v>45786</v>
      </c>
      <c r="F59" s="29" t="s">
        <v>76</v>
      </c>
      <c r="G59" s="53"/>
      <c r="H59" s="48"/>
      <c r="I59" s="35"/>
      <c r="J59" s="34"/>
      <c r="K59" s="4"/>
    </row>
    <row r="60" spans="1:11" ht="14.25">
      <c r="A60" s="16" t="s">
        <v>22</v>
      </c>
      <c r="B60" s="86">
        <v>177</v>
      </c>
      <c r="C60" s="68"/>
      <c r="D60" s="86"/>
      <c r="E60" s="88">
        <f t="shared" ref="E60:E71" si="1">B60+C60-D60</f>
        <v>177</v>
      </c>
      <c r="F60" s="43"/>
      <c r="G60" s="56"/>
      <c r="H60" s="3"/>
      <c r="I60" s="37"/>
      <c r="J60" s="34"/>
      <c r="K60" s="4"/>
    </row>
    <row r="61" spans="1:11" ht="14.25">
      <c r="A61" s="16" t="s">
        <v>23</v>
      </c>
      <c r="B61" s="86">
        <v>753</v>
      </c>
      <c r="C61" s="68"/>
      <c r="D61" s="86"/>
      <c r="E61" s="88">
        <f t="shared" si="1"/>
        <v>753</v>
      </c>
      <c r="F61" s="43"/>
      <c r="G61" s="56"/>
      <c r="H61" s="3"/>
      <c r="I61" s="37"/>
      <c r="J61" s="34"/>
      <c r="K61" s="3"/>
    </row>
    <row r="62" spans="1:11" ht="14.25">
      <c r="A62" s="16" t="s">
        <v>24</v>
      </c>
      <c r="B62" s="86">
        <v>1036</v>
      </c>
      <c r="C62" s="68"/>
      <c r="D62" s="86"/>
      <c r="E62" s="88">
        <f t="shared" si="1"/>
        <v>1036</v>
      </c>
      <c r="F62" s="43"/>
      <c r="G62" s="56"/>
      <c r="H62" s="3"/>
      <c r="I62" s="37"/>
      <c r="J62" s="34"/>
      <c r="K62" s="3"/>
    </row>
    <row r="63" spans="1:11" ht="14.25">
      <c r="A63" s="16" t="s">
        <v>82</v>
      </c>
      <c r="B63" s="86">
        <v>10926</v>
      </c>
      <c r="C63" s="68"/>
      <c r="D63" s="86">
        <v>7038</v>
      </c>
      <c r="E63" s="88">
        <f t="shared" si="1"/>
        <v>3888</v>
      </c>
      <c r="F63" s="43"/>
      <c r="G63" s="56"/>
      <c r="H63" s="3"/>
      <c r="I63" s="37"/>
      <c r="J63" s="34"/>
      <c r="K63" s="3"/>
    </row>
    <row r="64" spans="1:11" ht="14.25">
      <c r="A64" s="16" t="s">
        <v>25</v>
      </c>
      <c r="B64" s="86">
        <v>29108</v>
      </c>
      <c r="C64" s="74"/>
      <c r="D64" s="91">
        <v>2612</v>
      </c>
      <c r="E64" s="88">
        <f t="shared" si="1"/>
        <v>26496</v>
      </c>
      <c r="F64" s="45"/>
      <c r="G64" s="57"/>
      <c r="H64" s="3"/>
      <c r="I64" s="37"/>
      <c r="J64" s="34"/>
      <c r="K64" s="3"/>
    </row>
    <row r="65" spans="1:11" ht="14.25">
      <c r="A65" s="16" t="s">
        <v>12</v>
      </c>
      <c r="B65" s="86">
        <v>833</v>
      </c>
      <c r="C65" s="74"/>
      <c r="D65" s="91">
        <v>180</v>
      </c>
      <c r="E65" s="88">
        <f t="shared" si="1"/>
        <v>653</v>
      </c>
      <c r="F65" s="49"/>
      <c r="G65" s="52"/>
      <c r="H65" s="3"/>
      <c r="I65" s="35"/>
      <c r="J65" s="34"/>
      <c r="K65" s="3"/>
    </row>
    <row r="66" spans="1:11" ht="14.25">
      <c r="A66" s="16" t="s">
        <v>13</v>
      </c>
      <c r="B66" s="86">
        <v>3750</v>
      </c>
      <c r="C66" s="74"/>
      <c r="D66" s="92">
        <v>2818</v>
      </c>
      <c r="E66" s="88">
        <f t="shared" si="1"/>
        <v>932</v>
      </c>
      <c r="F66" s="29"/>
      <c r="G66" s="52"/>
      <c r="H66" s="3"/>
      <c r="I66" s="35"/>
      <c r="J66" s="34"/>
      <c r="K66" s="3"/>
    </row>
    <row r="67" spans="1:11" ht="14.25">
      <c r="A67" s="23" t="s">
        <v>83</v>
      </c>
      <c r="B67" s="86"/>
      <c r="C67" s="74">
        <v>536</v>
      </c>
      <c r="D67" s="93"/>
      <c r="E67" s="88">
        <f t="shared" si="1"/>
        <v>536</v>
      </c>
      <c r="F67" s="49"/>
      <c r="G67" s="55"/>
      <c r="H67" s="3"/>
      <c r="I67" s="34"/>
      <c r="J67" s="34"/>
      <c r="K67" s="3"/>
    </row>
    <row r="68" spans="1:11" ht="14.25">
      <c r="A68" s="23" t="s">
        <v>84</v>
      </c>
      <c r="B68" s="86">
        <v>1295</v>
      </c>
      <c r="C68" s="74">
        <v>2613</v>
      </c>
      <c r="D68" s="93"/>
      <c r="E68" s="88">
        <f t="shared" si="1"/>
        <v>3908</v>
      </c>
      <c r="F68" s="29"/>
      <c r="G68" s="55"/>
      <c r="H68" s="3"/>
      <c r="I68" s="34"/>
      <c r="J68" s="34"/>
      <c r="K68" s="3"/>
    </row>
    <row r="69" spans="1:11" ht="14.25">
      <c r="A69" s="23" t="s">
        <v>14</v>
      </c>
      <c r="B69" s="86">
        <v>887</v>
      </c>
      <c r="C69" s="94"/>
      <c r="D69" s="91"/>
      <c r="E69" s="88">
        <f t="shared" si="1"/>
        <v>887</v>
      </c>
      <c r="F69" s="49"/>
      <c r="G69" s="52"/>
      <c r="H69" s="3"/>
      <c r="I69" s="34"/>
      <c r="J69" s="34"/>
      <c r="K69" s="3"/>
    </row>
    <row r="70" spans="1:11" ht="14.25">
      <c r="A70" s="16" t="s">
        <v>46</v>
      </c>
      <c r="B70" s="86">
        <v>3000</v>
      </c>
      <c r="C70" s="74">
        <v>3220</v>
      </c>
      <c r="D70" s="91"/>
      <c r="E70" s="88">
        <f t="shared" si="1"/>
        <v>6220</v>
      </c>
      <c r="F70" s="29"/>
      <c r="G70" s="52"/>
      <c r="H70" s="3"/>
      <c r="I70" s="34"/>
      <c r="J70" s="34"/>
      <c r="K70" s="3"/>
    </row>
    <row r="71" spans="1:11" ht="15" thickBot="1">
      <c r="A71" s="18" t="s">
        <v>15</v>
      </c>
      <c r="B71" s="95">
        <v>1000</v>
      </c>
      <c r="C71" s="80"/>
      <c r="D71" s="96">
        <v>700</v>
      </c>
      <c r="E71" s="97">
        <f t="shared" si="1"/>
        <v>300</v>
      </c>
      <c r="F71" s="29"/>
      <c r="G71" s="55"/>
      <c r="H71" s="3"/>
      <c r="I71" s="34"/>
      <c r="J71" s="34"/>
      <c r="K71" s="3"/>
    </row>
    <row r="72" spans="1:11" ht="15" thickBot="1">
      <c r="A72" s="11"/>
      <c r="B72" s="64"/>
      <c r="C72" s="83"/>
      <c r="D72" s="83"/>
      <c r="E72" s="64"/>
      <c r="F72" s="50"/>
      <c r="G72" s="58"/>
      <c r="H72" s="4"/>
      <c r="I72" s="39"/>
      <c r="J72" s="39"/>
      <c r="K72" s="4"/>
    </row>
    <row r="73" spans="1:11" ht="14.25">
      <c r="A73" s="15" t="s">
        <v>41</v>
      </c>
      <c r="B73" s="66">
        <v>4650</v>
      </c>
      <c r="C73" s="89"/>
      <c r="D73" s="89"/>
      <c r="E73" s="67">
        <f>B73+C73-D73</f>
        <v>4650</v>
      </c>
      <c r="F73" s="27">
        <v>43121</v>
      </c>
      <c r="G73" s="52"/>
      <c r="H73" s="39"/>
      <c r="I73" s="39"/>
      <c r="J73" s="39"/>
      <c r="K73" s="4"/>
    </row>
    <row r="74" spans="1:11" ht="14.25">
      <c r="A74" s="32" t="s">
        <v>42</v>
      </c>
      <c r="B74" s="86"/>
      <c r="C74" s="74">
        <v>36582</v>
      </c>
      <c r="D74" s="98"/>
      <c r="E74" s="69">
        <f>B74+C74-D74</f>
        <v>36582</v>
      </c>
      <c r="F74" s="27">
        <v>59</v>
      </c>
      <c r="G74" s="52"/>
      <c r="H74" s="39"/>
      <c r="I74" s="39"/>
      <c r="J74" s="39"/>
      <c r="K74" s="4"/>
    </row>
    <row r="75" spans="1:11" ht="15" thickBot="1">
      <c r="A75" s="33" t="s">
        <v>43</v>
      </c>
      <c r="B75" s="72"/>
      <c r="C75" s="80">
        <v>160</v>
      </c>
      <c r="D75" s="80"/>
      <c r="E75" s="73">
        <f>B75+C75-D75</f>
        <v>160</v>
      </c>
      <c r="F75" s="27">
        <v>59</v>
      </c>
      <c r="G75" s="52"/>
      <c r="H75" s="39"/>
      <c r="I75" s="39"/>
      <c r="J75" s="39"/>
      <c r="K75" s="4"/>
    </row>
    <row r="76" spans="1:11" ht="15" thickBot="1">
      <c r="A76" s="3"/>
      <c r="B76" s="70"/>
      <c r="C76" s="81"/>
      <c r="D76" s="81"/>
      <c r="E76" s="70"/>
      <c r="F76" s="17"/>
      <c r="G76" s="52"/>
      <c r="H76" s="39"/>
      <c r="I76" s="39"/>
      <c r="J76" s="39"/>
      <c r="K76" s="4"/>
    </row>
    <row r="77" spans="1:11" ht="19.5" thickTop="1" thickBot="1">
      <c r="A77" s="22" t="s">
        <v>16</v>
      </c>
      <c r="B77" s="84">
        <f>SUM(B50+B51+B52+B54+B59+B73+B74+B75)</f>
        <v>528987</v>
      </c>
      <c r="C77" s="84">
        <f>SUM(C50+C51+C52+C54+C59+C73+C74+C75)</f>
        <v>55715</v>
      </c>
      <c r="D77" s="84">
        <f>SUM(D50+D51+D52+D54+D59+D73+D74+D75)</f>
        <v>43830</v>
      </c>
      <c r="E77" s="84">
        <f>SUM(E50+E51+E52+E54+E59+E73+E74+E75)</f>
        <v>540872</v>
      </c>
      <c r="F77" s="25"/>
      <c r="G77" s="52"/>
      <c r="H77" s="39"/>
      <c r="I77" s="39"/>
      <c r="J77" s="39"/>
      <c r="K77" s="4"/>
    </row>
    <row r="78" spans="1:11" ht="15" thickTop="1">
      <c r="A78" s="3"/>
      <c r="B78" s="3"/>
      <c r="C78" s="24"/>
      <c r="D78" s="24"/>
      <c r="E78" s="3"/>
      <c r="F78" s="3"/>
      <c r="G78" s="52"/>
      <c r="H78" s="39"/>
      <c r="I78" s="4"/>
      <c r="J78" s="4"/>
      <c r="K78" s="4"/>
    </row>
    <row r="79" spans="1:11" ht="14.25">
      <c r="A79" s="3"/>
      <c r="B79" s="3"/>
      <c r="C79" s="24"/>
      <c r="D79" s="24"/>
      <c r="E79" s="3"/>
      <c r="F79" s="3"/>
      <c r="G79" s="52"/>
      <c r="H79" s="39"/>
      <c r="I79" s="4"/>
      <c r="J79" s="4"/>
      <c r="K79" s="4"/>
    </row>
    <row r="80" spans="1:11">
      <c r="G80" s="59"/>
      <c r="H80" s="40"/>
    </row>
    <row r="81" spans="7:8">
      <c r="G81" s="59"/>
      <c r="H81" s="40"/>
    </row>
    <row r="82" spans="7:8">
      <c r="G82" s="59"/>
    </row>
  </sheetData>
  <mergeCells count="4">
    <mergeCell ref="A1:E1"/>
    <mergeCell ref="A2:E2"/>
    <mergeCell ref="B4:E4"/>
    <mergeCell ref="C6:D6"/>
  </mergeCells>
  <phoneticPr fontId="0" type="noConversion"/>
  <pageMargins left="0.97" right="0.62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3</vt:i4>
      </vt:variant>
      <vt:variant>
        <vt:lpstr>Névvel ellátott tartományok</vt:lpstr>
      </vt:variant>
      <vt:variant>
        <vt:i4>1</vt:i4>
      </vt:variant>
    </vt:vector>
  </HeadingPairs>
  <TitlesOfParts>
    <vt:vector size="4" baseType="lpstr">
      <vt:lpstr>Munka1</vt:lpstr>
      <vt:lpstr>Munka2</vt:lpstr>
      <vt:lpstr>Munka3</vt:lpstr>
      <vt:lpstr>Munka1!Nyomtatási_terület</vt:lpstr>
    </vt:vector>
  </TitlesOfParts>
  <Company>Délegyháza Önkormámyzat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Titkárság</dc:creator>
  <cp:lastModifiedBy>Dr. Molnár Zsuzsanna</cp:lastModifiedBy>
  <cp:lastPrinted>2009-02-17T13:02:25Z</cp:lastPrinted>
  <dcterms:created xsi:type="dcterms:W3CDTF">2009-01-29T11:21:46Z</dcterms:created>
  <dcterms:modified xsi:type="dcterms:W3CDTF">2009-02-17T13:03:04Z</dcterms:modified>
</cp:coreProperties>
</file>