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655" yWindow="390" windowWidth="8445" windowHeight="9390"/>
  </bookViews>
  <sheets>
    <sheet name="Hiv" sheetId="4" r:id="rId1"/>
  </sheets>
  <definedNames>
    <definedName name="_xlnm.Print_Area" localSheetId="0">Hiv!$A$1:$L$170</definedName>
  </definedNames>
  <calcPr calcId="125725"/>
</workbook>
</file>

<file path=xl/calcChain.xml><?xml version="1.0" encoding="utf-8"?>
<calcChain xmlns="http://schemas.openxmlformats.org/spreadsheetml/2006/main">
  <c r="G11" i="4"/>
  <c r="G12"/>
  <c r="K62"/>
  <c r="K59"/>
  <c r="K58"/>
  <c r="K123"/>
  <c r="K121"/>
  <c r="K38"/>
  <c r="K19"/>
  <c r="K13"/>
  <c r="G44"/>
  <c r="K91"/>
  <c r="K92"/>
  <c r="K102"/>
  <c r="K120"/>
  <c r="K134"/>
  <c r="K159"/>
  <c r="K31"/>
  <c r="K37"/>
  <c r="K46"/>
  <c r="K76"/>
  <c r="K116"/>
  <c r="G120"/>
  <c r="G76"/>
  <c r="E119"/>
  <c r="C119"/>
  <c r="E134"/>
  <c r="C134"/>
  <c r="E135"/>
  <c r="C135"/>
  <c r="E129"/>
  <c r="C129"/>
  <c r="E120"/>
  <c r="C120"/>
  <c r="E116"/>
  <c r="C116"/>
  <c r="C77"/>
  <c r="C76" s="1"/>
  <c r="E62"/>
  <c r="E61" s="1"/>
  <c r="E44" s="1"/>
  <c r="K44" s="1"/>
  <c r="C62"/>
  <c r="C61" s="1"/>
  <c r="E45"/>
  <c r="E46"/>
  <c r="C45"/>
  <c r="C46"/>
  <c r="E159"/>
  <c r="C159"/>
  <c r="E136"/>
  <c r="C136"/>
  <c r="E145"/>
  <c r="C70"/>
  <c r="C145"/>
  <c r="C132"/>
  <c r="K35"/>
  <c r="K16"/>
  <c r="E12"/>
  <c r="E11" s="1"/>
  <c r="C12"/>
  <c r="C11" s="1"/>
  <c r="C40"/>
  <c r="C37"/>
  <c r="E37"/>
  <c r="G40"/>
  <c r="G9" s="1"/>
  <c r="E40"/>
  <c r="K41"/>
  <c r="K40"/>
  <c r="C44" l="1"/>
  <c r="C9" s="1"/>
  <c r="C167" s="1"/>
  <c r="C169" s="1"/>
  <c r="K12"/>
  <c r="C10"/>
  <c r="E10"/>
  <c r="K11"/>
  <c r="K10" l="1"/>
  <c r="E9"/>
  <c r="E167" l="1"/>
  <c r="K9"/>
  <c r="E169" l="1"/>
  <c r="K167"/>
  <c r="K169" s="1"/>
</calcChain>
</file>

<file path=xl/sharedStrings.xml><?xml version="1.0" encoding="utf-8"?>
<sst xmlns="http://schemas.openxmlformats.org/spreadsheetml/2006/main" count="300" uniqueCount="137">
  <si>
    <t>Megnevezés</t>
  </si>
  <si>
    <t>I.</t>
  </si>
  <si>
    <t>B.)</t>
  </si>
  <si>
    <t>D.)</t>
  </si>
  <si>
    <t>Kiadások</t>
  </si>
  <si>
    <t>2.</t>
  </si>
  <si>
    <t>3.</t>
  </si>
  <si>
    <t>4.</t>
  </si>
  <si>
    <t>Táppénzhozzájárulás</t>
  </si>
  <si>
    <t>Dologi kiadások</t>
  </si>
  <si>
    <t>1.</t>
  </si>
  <si>
    <t>Készletbeszerzés</t>
  </si>
  <si>
    <t>Általános forgalmi adó</t>
  </si>
  <si>
    <t>6.</t>
  </si>
  <si>
    <t xml:space="preserve">7. </t>
  </si>
  <si>
    <t>8.</t>
  </si>
  <si>
    <t>Egyéb folyó kiadások</t>
  </si>
  <si>
    <t>Adók, díjak befizetések</t>
  </si>
  <si>
    <t>Egyéb dologi kiadások</t>
  </si>
  <si>
    <t>KIADÁSOK ÖSSZESEN:</t>
  </si>
  <si>
    <t>Továbbképzések díja</t>
  </si>
  <si>
    <t>Munkaadókat terhelő járulékok</t>
  </si>
  <si>
    <t>(adatok ezer Ft-ban)</t>
  </si>
  <si>
    <t>Külső személyi juttatások</t>
  </si>
  <si>
    <t>Kamatkiadások</t>
  </si>
  <si>
    <t>C.)</t>
  </si>
  <si>
    <t xml:space="preserve">Költségvetési kiadások </t>
  </si>
  <si>
    <t xml:space="preserve">Finanszírozási kiadások </t>
  </si>
  <si>
    <t>Kiküldetési-,reprezentáció-, reklám kiadások</t>
  </si>
  <si>
    <t>Vásárolt közszolgáltatás</t>
  </si>
  <si>
    <t>A./</t>
  </si>
  <si>
    <t>Szociális hozzájárulási adó</t>
  </si>
  <si>
    <t>Szolgáltatási kiadások</t>
  </si>
  <si>
    <t>Egyéb működési célú kiadások</t>
  </si>
  <si>
    <t>Működési célú támogatásértékű kiadások</t>
  </si>
  <si>
    <t>F.</t>
  </si>
  <si>
    <t>Működési célú pénzeszköz átadás ÁH-on kívülre</t>
  </si>
  <si>
    <t>Polgármesteri  Hivatal</t>
  </si>
  <si>
    <t>Hivatal</t>
  </si>
  <si>
    <t>Közterület rendje</t>
  </si>
  <si>
    <t>Beszerzések után felszámított ÁFA</t>
  </si>
  <si>
    <t>Kiküldetési költségtérítés</t>
  </si>
  <si>
    <t>(tanfolyamok, konferenciák)</t>
  </si>
  <si>
    <t>Reprezentáció</t>
  </si>
  <si>
    <t>Közzétételi díj</t>
  </si>
  <si>
    <t>Földhivatal eljárási díjak</t>
  </si>
  <si>
    <t>Regisztrációs díjak</t>
  </si>
  <si>
    <t>Munkáltatói SZJA (Cafetéria)</t>
  </si>
  <si>
    <t>II.</t>
  </si>
  <si>
    <t>Felhalmozási költségvetés kiadásai</t>
  </si>
  <si>
    <t>Intézményi beruházások</t>
  </si>
  <si>
    <t>Felújítások</t>
  </si>
  <si>
    <t>Beruházás, felújítás ÁFA</t>
  </si>
  <si>
    <t>III.</t>
  </si>
  <si>
    <t>Tartalékok</t>
  </si>
  <si>
    <t>Felügyeleti szervi hatáskör</t>
  </si>
  <si>
    <t>Kormányzati hatáskör</t>
  </si>
  <si>
    <t>Kommunikációs szolgált.</t>
  </si>
  <si>
    <t xml:space="preserve"> </t>
  </si>
  <si>
    <t>2012. évi 3. sz. előirányzat módosítás szöveges indokolása</t>
  </si>
  <si>
    <t xml:space="preserve">2013. évi eredeti előirányzat </t>
  </si>
  <si>
    <t xml:space="preserve">2013. évi előző  módosított előirányzat </t>
  </si>
  <si>
    <t>3 sz. módosítás</t>
  </si>
  <si>
    <t>2013. évi  módosított előirányzat</t>
  </si>
  <si>
    <t>3. sz. módosítás</t>
  </si>
  <si>
    <t>Működési költségvetés kiadásai (A+….F)</t>
  </si>
  <si>
    <t>Személyi juttatások(1..+2)</t>
  </si>
  <si>
    <t>Foglalkoztatottak szem.juttatásai</t>
  </si>
  <si>
    <t>pótlékok</t>
  </si>
  <si>
    <t>Alapiletmény: 14 fő köztisztv.</t>
  </si>
  <si>
    <t>Mt.illetmény 2 fő</t>
  </si>
  <si>
    <t>Jubileumi jutalom (köztisztviselők részére)</t>
  </si>
  <si>
    <t>Egyéb sajátos juttatás</t>
  </si>
  <si>
    <t>Cafetéria</t>
  </si>
  <si>
    <t>Költségtérítés hivatal:</t>
  </si>
  <si>
    <t xml:space="preserve"> - gépkocsi, általány ktg.tér.</t>
  </si>
  <si>
    <t xml:space="preserve"> - köztisztviselő munkába járás</t>
  </si>
  <si>
    <t xml:space="preserve"> köztisztv.egyéb ktsg.tér.</t>
  </si>
  <si>
    <t>továbbképzések ktsg.tér.</t>
  </si>
  <si>
    <t>Részmunkaidőben foglalkoztatottak juttatásai :</t>
  </si>
  <si>
    <t xml:space="preserve"> -1 fő köztisztviselő (3 hó)</t>
  </si>
  <si>
    <t xml:space="preserve"> - közcélú foglalk. (5 fő 3 hóra)</t>
  </si>
  <si>
    <t>1 fő (Mezőőr- közalk.)</t>
  </si>
  <si>
    <t>1 fő (közter.fel.-köztisztv.)</t>
  </si>
  <si>
    <t>Cafetéria Ka +Kt.</t>
  </si>
  <si>
    <t>Közlekedési költségtérítés</t>
  </si>
  <si>
    <t>Képviselők, bizottsági tagok tiszteletdíja 4082+417+418</t>
  </si>
  <si>
    <t>Felment.idő nyugd.</t>
  </si>
  <si>
    <t>Bérkompenzáció</t>
  </si>
  <si>
    <t>Bérkompnzáció</t>
  </si>
  <si>
    <t>Eho (cafet.egyéb utal.tel.)</t>
  </si>
  <si>
    <t>Nyomtatvány,festékpatron, irodaszer, Cd,flopy</t>
  </si>
  <si>
    <t>Könyv, folyóirat, egyéb információ hordozó</t>
  </si>
  <si>
    <t>Hajtó- és kenőany. (Nissan)</t>
  </si>
  <si>
    <t>Szakmai anyag</t>
  </si>
  <si>
    <t>Kisértékű eszközök</t>
  </si>
  <si>
    <t>Karbantartási anyag</t>
  </si>
  <si>
    <t>Tisztítószer, vegyszer</t>
  </si>
  <si>
    <t>Számítástechnikai alkatrész</t>
  </si>
  <si>
    <t>Egyéb készlet (ivóvíz)</t>
  </si>
  <si>
    <t>Újság nyomdaköltsége</t>
  </si>
  <si>
    <t>Bérleti díjak (világítót., szőnyeg</t>
  </si>
  <si>
    <t>Szállítási díj (utalványok)</t>
  </si>
  <si>
    <t>Gázdíj</t>
  </si>
  <si>
    <t>Áramdíj</t>
  </si>
  <si>
    <t>Vízdíj és csatornadíj</t>
  </si>
  <si>
    <t xml:space="preserve">Karbantartás kisjavítás </t>
  </si>
  <si>
    <t>Nissan karbantart.javítás</t>
  </si>
  <si>
    <t>Tüzoltókészülék karbantartás</t>
  </si>
  <si>
    <t>Egészségügyi szolg.(üzemorv.)</t>
  </si>
  <si>
    <t>Posta költség</t>
  </si>
  <si>
    <t>Szemétszállítás</t>
  </si>
  <si>
    <t>Kéményseprési szolgáltatás</t>
  </si>
  <si>
    <t>Távfelügyelet</t>
  </si>
  <si>
    <t>Banki költség</t>
  </si>
  <si>
    <t>Egyéb szolgáltatás</t>
  </si>
  <si>
    <t>Munkavédelem</t>
  </si>
  <si>
    <t>Ingatlan értékbecslés, földmérés</t>
  </si>
  <si>
    <t>E.Kata program (rendszerfelügyelet)</t>
  </si>
  <si>
    <t xml:space="preserve">Egyéb szerz. tev. </t>
  </si>
  <si>
    <t xml:space="preserve">   (könyvvizs., b.ell., jogi tev.)</t>
  </si>
  <si>
    <t>Könyvkötés</t>
  </si>
  <si>
    <t>Egyéb üzemeltetési szolgálatás</t>
  </si>
  <si>
    <t>Egyéb dologi kiadás</t>
  </si>
  <si>
    <t>Munkáltatói SZJA (cafet+egyéb utalv.+telefonadó)</t>
  </si>
  <si>
    <t>Egyéb díjak, jogdíjak</t>
  </si>
  <si>
    <t>Vezetékes telefondíj</t>
  </si>
  <si>
    <t>Mobiltelefondíj</t>
  </si>
  <si>
    <t>Rendszerfelügyelet</t>
  </si>
  <si>
    <t>Jogszabály követés, frissítés</t>
  </si>
  <si>
    <t>Hálózathasználati díj (Takarnet)</t>
  </si>
  <si>
    <t>Egyéb kommunikációs szolgáltatás</t>
  </si>
  <si>
    <t>polg.iroda szekrény</t>
  </si>
  <si>
    <t>Hajtó és kenőanyag</t>
  </si>
  <si>
    <t>védőruha</t>
  </si>
  <si>
    <t>Nyugdíjba von.jutalma</t>
  </si>
  <si>
    <t>7.2. sz. melléklet</t>
  </si>
</sst>
</file>

<file path=xl/styles.xml><?xml version="1.0" encoding="utf-8"?>
<styleSheet xmlns="http://schemas.openxmlformats.org/spreadsheetml/2006/main">
  <fonts count="16">
    <font>
      <sz val="10"/>
      <name val="Arial CE"/>
      <charset val="238"/>
    </font>
    <font>
      <sz val="10"/>
      <name val="Arial CE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sz val="8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u/>
      <sz val="11"/>
      <name val="Arial CE"/>
      <family val="2"/>
      <charset val="238"/>
    </font>
    <font>
      <i/>
      <sz val="11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b/>
      <sz val="11"/>
      <name val="Arial CE"/>
      <charset val="238"/>
    </font>
    <font>
      <sz val="11"/>
      <color rgb="FFFF0000"/>
      <name val="Arial CE"/>
      <family val="2"/>
      <charset val="238"/>
    </font>
    <font>
      <b/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36">
    <xf numFmtId="0" fontId="0" fillId="0" borderId="0" xfId="0"/>
    <xf numFmtId="0" fontId="3" fillId="0" borderId="1" xfId="0" applyFont="1" applyBorder="1" applyAlignment="1">
      <alignment vertical="center"/>
    </xf>
    <xf numFmtId="0" fontId="3" fillId="0" borderId="3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3" fontId="3" fillId="0" borderId="6" xfId="0" applyNumberFormat="1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5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6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7" xfId="0" applyFont="1" applyBorder="1" applyAlignment="1">
      <alignment vertical="center" wrapText="1"/>
    </xf>
    <xf numFmtId="0" fontId="3" fillId="0" borderId="8" xfId="0" applyFont="1" applyBorder="1" applyAlignment="1">
      <alignment horizontal="left" vertical="center" wrapText="1"/>
    </xf>
    <xf numFmtId="3" fontId="3" fillId="0" borderId="0" xfId="0" applyNumberFormat="1" applyFont="1" applyBorder="1" applyAlignment="1">
      <alignment vertical="center"/>
    </xf>
    <xf numFmtId="0" fontId="3" fillId="0" borderId="0" xfId="0" applyFont="1" applyAlignment="1">
      <alignment vertical="center"/>
    </xf>
    <xf numFmtId="3" fontId="3" fillId="0" borderId="1" xfId="0" applyNumberFormat="1" applyFont="1" applyBorder="1" applyAlignment="1">
      <alignment vertical="center"/>
    </xf>
    <xf numFmtId="3" fontId="3" fillId="0" borderId="0" xfId="0" applyNumberFormat="1" applyFont="1" applyBorder="1" applyAlignment="1">
      <alignment vertical="center" wrapText="1"/>
    </xf>
    <xf numFmtId="3" fontId="3" fillId="0" borderId="1" xfId="0" applyNumberFormat="1" applyFont="1" applyBorder="1" applyAlignment="1">
      <alignment horizontal="left" vertical="center"/>
    </xf>
    <xf numFmtId="0" fontId="3" fillId="0" borderId="7" xfId="0" applyFont="1" applyBorder="1" applyAlignment="1">
      <alignment vertical="center"/>
    </xf>
    <xf numFmtId="3" fontId="3" fillId="0" borderId="1" xfId="0" applyNumberFormat="1" applyFont="1" applyBorder="1" applyAlignment="1">
      <alignment horizontal="left" vertical="center" wrapText="1"/>
    </xf>
    <xf numFmtId="0" fontId="2" fillId="0" borderId="9" xfId="0" applyFont="1" applyBorder="1" applyAlignment="1">
      <alignment vertical="center" wrapText="1"/>
    </xf>
    <xf numFmtId="0" fontId="3" fillId="0" borderId="6" xfId="0" applyFont="1" applyBorder="1" applyAlignment="1">
      <alignment horizontal="right" vertical="center" wrapText="1"/>
    </xf>
    <xf numFmtId="0" fontId="3" fillId="0" borderId="11" xfId="0" applyFont="1" applyBorder="1" applyAlignment="1">
      <alignment horizontal="right" vertical="center" wrapText="1"/>
    </xf>
    <xf numFmtId="0" fontId="3" fillId="0" borderId="0" xfId="0" applyFont="1" applyBorder="1" applyAlignment="1">
      <alignment horizontal="right" vertical="center" wrapText="1"/>
    </xf>
    <xf numFmtId="0" fontId="3" fillId="0" borderId="8" xfId="0" applyFont="1" applyBorder="1" applyAlignment="1">
      <alignment vertical="center"/>
    </xf>
    <xf numFmtId="0" fontId="3" fillId="0" borderId="6" xfId="0" applyFont="1" applyBorder="1" applyAlignment="1">
      <alignment vertical="top" wrapText="1"/>
    </xf>
    <xf numFmtId="0" fontId="2" fillId="0" borderId="0" xfId="0" applyFont="1" applyBorder="1" applyAlignment="1">
      <alignment vertical="center"/>
    </xf>
    <xf numFmtId="0" fontId="3" fillId="0" borderId="5" xfId="0" applyFont="1" applyBorder="1" applyAlignment="1">
      <alignment vertical="top"/>
    </xf>
    <xf numFmtId="0" fontId="3" fillId="0" borderId="9" xfId="0" applyFont="1" applyBorder="1" applyAlignment="1">
      <alignment vertical="center" wrapText="1"/>
    </xf>
    <xf numFmtId="3" fontId="3" fillId="0" borderId="0" xfId="0" applyNumberFormat="1" applyFont="1" applyAlignment="1">
      <alignment vertical="center"/>
    </xf>
    <xf numFmtId="3" fontId="3" fillId="0" borderId="8" xfId="0" applyNumberFormat="1" applyFont="1" applyBorder="1" applyAlignment="1">
      <alignment horizontal="left" vertical="center" wrapText="1"/>
    </xf>
    <xf numFmtId="3" fontId="4" fillId="0" borderId="0" xfId="0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right" vertical="center" wrapText="1"/>
    </xf>
    <xf numFmtId="0" fontId="2" fillId="0" borderId="9" xfId="0" applyFont="1" applyBorder="1" applyAlignment="1">
      <alignment vertical="center"/>
    </xf>
    <xf numFmtId="0" fontId="2" fillId="0" borderId="13" xfId="0" applyFont="1" applyBorder="1" applyAlignment="1">
      <alignment vertical="center" wrapText="1"/>
    </xf>
    <xf numFmtId="3" fontId="3" fillId="0" borderId="0" xfId="0" applyNumberFormat="1" applyFont="1" applyBorder="1" applyAlignment="1">
      <alignment horizontal="right" vertical="center"/>
    </xf>
    <xf numFmtId="3" fontId="3" fillId="0" borderId="11" xfId="0" applyNumberFormat="1" applyFont="1" applyBorder="1" applyAlignment="1">
      <alignment vertical="center"/>
    </xf>
    <xf numFmtId="3" fontId="3" fillId="0" borderId="6" xfId="0" applyNumberFormat="1" applyFont="1" applyBorder="1" applyAlignment="1">
      <alignment horizontal="right" vertical="center"/>
    </xf>
    <xf numFmtId="3" fontId="3" fillId="0" borderId="6" xfId="0" applyNumberFormat="1" applyFont="1" applyBorder="1" applyAlignment="1">
      <alignment vertical="center" wrapText="1"/>
    </xf>
    <xf numFmtId="1" fontId="3" fillId="0" borderId="6" xfId="0" applyNumberFormat="1" applyFont="1" applyBorder="1" applyAlignment="1">
      <alignment vertical="center"/>
    </xf>
    <xf numFmtId="0" fontId="3" fillId="0" borderId="6" xfId="0" applyFont="1" applyBorder="1" applyAlignment="1">
      <alignment horizontal="right" vertical="center"/>
    </xf>
    <xf numFmtId="3" fontId="3" fillId="0" borderId="7" xfId="0" applyNumberFormat="1" applyFont="1" applyBorder="1" applyAlignment="1">
      <alignment vertical="center"/>
    </xf>
    <xf numFmtId="3" fontId="2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1" xfId="0" applyFont="1" applyBorder="1" applyAlignment="1">
      <alignment vertical="center"/>
    </xf>
    <xf numFmtId="0" fontId="7" fillId="0" borderId="9" xfId="0" applyFont="1" applyBorder="1" applyAlignment="1">
      <alignment vertical="center" wrapText="1"/>
    </xf>
    <xf numFmtId="3" fontId="3" fillId="0" borderId="11" xfId="0" applyNumberFormat="1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top" wrapText="1"/>
    </xf>
    <xf numFmtId="3" fontId="3" fillId="0" borderId="7" xfId="0" applyNumberFormat="1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11" xfId="0" applyFont="1" applyBorder="1" applyAlignment="1">
      <alignment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 applyAlignment="1">
      <alignment vertical="center" wrapText="1"/>
    </xf>
    <xf numFmtId="3" fontId="3" fillId="0" borderId="26" xfId="0" applyNumberFormat="1" applyFont="1" applyBorder="1" applyAlignment="1">
      <alignment vertical="center"/>
    </xf>
    <xf numFmtId="3" fontId="3" fillId="0" borderId="26" xfId="0" applyNumberFormat="1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3" xfId="0" applyFont="1" applyBorder="1" applyAlignment="1">
      <alignment vertical="top" wrapText="1"/>
    </xf>
    <xf numFmtId="0" fontId="0" fillId="0" borderId="5" xfId="0" applyBorder="1" applyAlignment="1">
      <alignment vertical="top"/>
    </xf>
    <xf numFmtId="0" fontId="3" fillId="0" borderId="0" xfId="0" applyFont="1" applyAlignment="1">
      <alignment vertical="center"/>
    </xf>
    <xf numFmtId="3" fontId="3" fillId="0" borderId="1" xfId="0" applyNumberFormat="1" applyFont="1" applyBorder="1" applyAlignment="1">
      <alignment vertical="center" wrapText="1"/>
    </xf>
    <xf numFmtId="9" fontId="3" fillId="0" borderId="11" xfId="1" applyFont="1" applyBorder="1" applyAlignment="1">
      <alignment horizontal="left" vertical="center" wrapText="1"/>
    </xf>
    <xf numFmtId="9" fontId="3" fillId="0" borderId="26" xfId="1" applyFont="1" applyBorder="1" applyAlignment="1">
      <alignment horizontal="left" vertical="center" wrapText="1"/>
    </xf>
    <xf numFmtId="0" fontId="3" fillId="0" borderId="26" xfId="0" applyFont="1" applyBorder="1" applyAlignment="1">
      <alignment horizontal="right" vertical="center" wrapText="1"/>
    </xf>
    <xf numFmtId="0" fontId="9" fillId="0" borderId="5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8" fillId="0" borderId="8" xfId="0" applyFont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0" fontId="8" fillId="0" borderId="23" xfId="0" applyFont="1" applyBorder="1" applyAlignment="1">
      <alignment vertical="center" wrapText="1"/>
    </xf>
    <xf numFmtId="0" fontId="3" fillId="0" borderId="25" xfId="0" applyFont="1" applyBorder="1" applyAlignment="1">
      <alignment vertical="center" wrapText="1"/>
    </xf>
    <xf numFmtId="3" fontId="4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right" vertical="center"/>
    </xf>
    <xf numFmtId="0" fontId="8" fillId="0" borderId="24" xfId="0" applyFont="1" applyBorder="1" applyAlignment="1">
      <alignment horizontal="right" vertical="center" wrapText="1"/>
    </xf>
    <xf numFmtId="3" fontId="3" fillId="0" borderId="13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3" fontId="3" fillId="0" borderId="9" xfId="0" applyNumberFormat="1" applyFont="1" applyBorder="1" applyAlignment="1">
      <alignment horizontal="center" vertical="center"/>
    </xf>
    <xf numFmtId="3" fontId="2" fillId="0" borderId="9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3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3" fontId="2" fillId="0" borderId="13" xfId="0" applyNumberFormat="1" applyFont="1" applyBorder="1" applyAlignment="1">
      <alignment horizontal="center" vertical="center"/>
    </xf>
    <xf numFmtId="3" fontId="3" fillId="0" borderId="7" xfId="0" applyNumberFormat="1" applyFont="1" applyBorder="1" applyAlignment="1">
      <alignment horizontal="center" vertical="center" wrapText="1"/>
    </xf>
    <xf numFmtId="3" fontId="3" fillId="0" borderId="9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7" fillId="0" borderId="0" xfId="0" applyFont="1" applyBorder="1" applyAlignment="1">
      <alignment horizontal="center" vertical="center"/>
    </xf>
    <xf numFmtId="0" fontId="8" fillId="0" borderId="4" xfId="0" applyFont="1" applyBorder="1" applyAlignment="1">
      <alignment vertical="center"/>
    </xf>
    <xf numFmtId="0" fontId="8" fillId="0" borderId="2" xfId="0" applyFont="1" applyBorder="1" applyAlignment="1">
      <alignment horizontal="right" vertical="center"/>
    </xf>
    <xf numFmtId="0" fontId="8" fillId="0" borderId="11" xfId="0" applyFont="1" applyBorder="1" applyAlignment="1">
      <alignment vertical="center"/>
    </xf>
    <xf numFmtId="0" fontId="8" fillId="0" borderId="26" xfId="0" applyFont="1" applyBorder="1" applyAlignment="1">
      <alignment vertical="center"/>
    </xf>
    <xf numFmtId="0" fontId="7" fillId="0" borderId="10" xfId="0" applyFont="1" applyBorder="1" applyAlignment="1">
      <alignment vertical="center"/>
    </xf>
    <xf numFmtId="0" fontId="8" fillId="0" borderId="10" xfId="0" applyFont="1" applyBorder="1" applyAlignment="1">
      <alignment horizontal="right" vertical="center"/>
    </xf>
    <xf numFmtId="0" fontId="8" fillId="0" borderId="2" xfId="0" applyFont="1" applyBorder="1" applyAlignment="1">
      <alignment vertical="center"/>
    </xf>
    <xf numFmtId="0" fontId="8" fillId="0" borderId="4" xfId="0" applyFont="1" applyBorder="1" applyAlignment="1">
      <alignment horizontal="left" vertical="center"/>
    </xf>
    <xf numFmtId="0" fontId="8" fillId="0" borderId="4" xfId="0" applyFont="1" applyBorder="1" applyAlignment="1">
      <alignment horizontal="right" vertical="center"/>
    </xf>
    <xf numFmtId="0" fontId="8" fillId="0" borderId="12" xfId="0" applyFont="1" applyBorder="1" applyAlignment="1">
      <alignment vertical="center"/>
    </xf>
    <xf numFmtId="0" fontId="8" fillId="0" borderId="12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8" fillId="0" borderId="11" xfId="0" applyFont="1" applyBorder="1" applyAlignment="1">
      <alignment horizontal="left" vertical="center"/>
    </xf>
    <xf numFmtId="0" fontId="8" fillId="0" borderId="26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top"/>
    </xf>
    <xf numFmtId="0" fontId="7" fillId="0" borderId="2" xfId="0" applyFont="1" applyBorder="1" applyAlignment="1">
      <alignment vertical="center"/>
    </xf>
    <xf numFmtId="0" fontId="8" fillId="0" borderId="1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3" fontId="2" fillId="0" borderId="27" xfId="0" applyNumberFormat="1" applyFont="1" applyBorder="1" applyAlignment="1">
      <alignment horizontal="center" vertical="center"/>
    </xf>
    <xf numFmtId="3" fontId="2" fillId="0" borderId="13" xfId="0" applyNumberFormat="1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8" fillId="0" borderId="25" xfId="0" applyFont="1" applyBorder="1" applyAlignment="1">
      <alignment vertical="center" wrapText="1"/>
    </xf>
    <xf numFmtId="3" fontId="8" fillId="0" borderId="0" xfId="0" applyNumberFormat="1" applyFont="1" applyAlignment="1">
      <alignment vertical="center"/>
    </xf>
    <xf numFmtId="3" fontId="12" fillId="0" borderId="0" xfId="0" applyNumberFormat="1" applyFont="1" applyAlignment="1">
      <alignment vertical="center"/>
    </xf>
    <xf numFmtId="3" fontId="8" fillId="0" borderId="5" xfId="0" applyNumberFormat="1" applyFont="1" applyBorder="1" applyAlignment="1">
      <alignment horizontal="center" vertical="center" wrapText="1"/>
    </xf>
    <xf numFmtId="3" fontId="8" fillId="0" borderId="3" xfId="0" applyNumberFormat="1" applyFont="1" applyBorder="1" applyAlignment="1">
      <alignment horizontal="center" vertical="center" wrapText="1"/>
    </xf>
    <xf numFmtId="3" fontId="3" fillId="0" borderId="5" xfId="0" applyNumberFormat="1" applyFont="1" applyBorder="1" applyAlignment="1">
      <alignment vertical="center"/>
    </xf>
    <xf numFmtId="3" fontId="3" fillId="0" borderId="5" xfId="0" applyNumberFormat="1" applyFont="1" applyBorder="1" applyAlignment="1">
      <alignment horizontal="right" vertical="center"/>
    </xf>
    <xf numFmtId="3" fontId="3" fillId="0" borderId="33" xfId="0" applyNumberFormat="1" applyFont="1" applyBorder="1" applyAlignment="1">
      <alignment vertical="center"/>
    </xf>
    <xf numFmtId="0" fontId="9" fillId="0" borderId="0" xfId="0" applyFont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 wrapText="1"/>
    </xf>
    <xf numFmtId="3" fontId="8" fillId="0" borderId="0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vertical="top" wrapText="1"/>
    </xf>
    <xf numFmtId="3" fontId="13" fillId="0" borderId="7" xfId="0" applyNumberFormat="1" applyFont="1" applyBorder="1" applyAlignment="1">
      <alignment horizontal="center" vertical="center"/>
    </xf>
    <xf numFmtId="3" fontId="13" fillId="0" borderId="13" xfId="0" applyNumberFormat="1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 wrapText="1"/>
    </xf>
    <xf numFmtId="0" fontId="2" fillId="0" borderId="35" xfId="0" applyFont="1" applyBorder="1" applyAlignment="1">
      <alignment vertical="top" wrapText="1"/>
    </xf>
    <xf numFmtId="0" fontId="8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vertical="center" wrapText="1"/>
    </xf>
    <xf numFmtId="0" fontId="8" fillId="0" borderId="38" xfId="0" applyFont="1" applyBorder="1" applyAlignment="1">
      <alignment horizontal="right" vertical="center"/>
    </xf>
    <xf numFmtId="0" fontId="3" fillId="0" borderId="39" xfId="0" applyFont="1" applyBorder="1" applyAlignment="1">
      <alignment vertical="top" wrapText="1"/>
    </xf>
    <xf numFmtId="0" fontId="8" fillId="0" borderId="5" xfId="0" applyFont="1" applyBorder="1" applyAlignment="1">
      <alignment vertical="center"/>
    </xf>
    <xf numFmtId="0" fontId="3" fillId="0" borderId="40" xfId="0" applyFont="1" applyBorder="1" applyAlignment="1">
      <alignment vertical="top" wrapText="1"/>
    </xf>
    <xf numFmtId="0" fontId="8" fillId="0" borderId="1" xfId="0" applyFont="1" applyBorder="1" applyAlignment="1">
      <alignment horizontal="right" vertical="center"/>
    </xf>
    <xf numFmtId="0" fontId="8" fillId="0" borderId="3" xfId="0" applyFont="1" applyBorder="1" applyAlignment="1">
      <alignment horizontal="right" vertical="center"/>
    </xf>
    <xf numFmtId="3" fontId="3" fillId="0" borderId="7" xfId="0" applyNumberFormat="1" applyFont="1" applyBorder="1" applyAlignment="1">
      <alignment horizontal="center" vertical="center" wrapText="1"/>
    </xf>
    <xf numFmtId="3" fontId="3" fillId="0" borderId="13" xfId="0" applyNumberFormat="1" applyFont="1" applyBorder="1" applyAlignment="1">
      <alignment horizontal="center" vertical="center"/>
    </xf>
    <xf numFmtId="3" fontId="3" fillId="0" borderId="13" xfId="0" applyNumberFormat="1" applyFont="1" applyBorder="1" applyAlignment="1">
      <alignment horizontal="center" vertical="center" wrapText="1"/>
    </xf>
    <xf numFmtId="3" fontId="2" fillId="0" borderId="13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 vertical="center"/>
    </xf>
    <xf numFmtId="0" fontId="3" fillId="0" borderId="5" xfId="0" applyFont="1" applyBorder="1" applyAlignment="1">
      <alignment horizontal="left" vertical="center"/>
    </xf>
    <xf numFmtId="0" fontId="8" fillId="0" borderId="5" xfId="0" applyFont="1" applyBorder="1" applyAlignment="1">
      <alignment horizontal="right" vertical="center"/>
    </xf>
    <xf numFmtId="0" fontId="3" fillId="0" borderId="3" xfId="0" applyFont="1" applyBorder="1" applyAlignment="1">
      <alignment vertical="top" wrapText="1"/>
    </xf>
    <xf numFmtId="0" fontId="3" fillId="0" borderId="14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3" fillId="0" borderId="14" xfId="0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9" fontId="3" fillId="0" borderId="41" xfId="1" applyFont="1" applyBorder="1" applyAlignment="1">
      <alignment horizontal="left" vertical="center" wrapText="1"/>
    </xf>
    <xf numFmtId="0" fontId="3" fillId="0" borderId="42" xfId="0" applyFont="1" applyBorder="1" applyAlignment="1">
      <alignment horizontal="right" vertical="center" wrapText="1"/>
    </xf>
    <xf numFmtId="3" fontId="8" fillId="0" borderId="9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3" fontId="3" fillId="0" borderId="13" xfId="0" applyNumberFormat="1" applyFont="1" applyBorder="1" applyAlignment="1">
      <alignment vertical="center" wrapText="1"/>
    </xf>
    <xf numFmtId="0" fontId="3" fillId="0" borderId="7" xfId="0" applyFont="1" applyBorder="1" applyAlignment="1">
      <alignment horizontal="right" vertical="center"/>
    </xf>
    <xf numFmtId="0" fontId="3" fillId="0" borderId="25" xfId="0" applyFont="1" applyBorder="1" applyAlignment="1">
      <alignment horizontal="right" vertical="center"/>
    </xf>
    <xf numFmtId="3" fontId="3" fillId="0" borderId="25" xfId="0" applyNumberFormat="1" applyFont="1" applyBorder="1" applyAlignment="1">
      <alignment vertical="center"/>
    </xf>
    <xf numFmtId="0" fontId="3" fillId="0" borderId="23" xfId="0" applyFont="1" applyBorder="1" applyAlignment="1">
      <alignment vertical="center"/>
    </xf>
    <xf numFmtId="0" fontId="3" fillId="0" borderId="23" xfId="0" applyFont="1" applyBorder="1" applyAlignment="1">
      <alignment vertical="center" wrapText="1"/>
    </xf>
    <xf numFmtId="3" fontId="3" fillId="0" borderId="14" xfId="0" applyNumberFormat="1" applyFont="1" applyBorder="1" applyAlignment="1">
      <alignment vertical="center"/>
    </xf>
    <xf numFmtId="3" fontId="3" fillId="0" borderId="13" xfId="0" applyNumberFormat="1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3" fillId="0" borderId="14" xfId="0" applyFont="1" applyBorder="1" applyAlignment="1">
      <alignment vertical="center" wrapText="1"/>
    </xf>
    <xf numFmtId="0" fontId="9" fillId="0" borderId="5" xfId="0" applyFont="1" applyBorder="1" applyAlignment="1">
      <alignment vertical="center"/>
    </xf>
    <xf numFmtId="3" fontId="14" fillId="0" borderId="0" xfId="0" applyNumberFormat="1" applyFont="1" applyBorder="1" applyAlignment="1">
      <alignment vertical="center"/>
    </xf>
    <xf numFmtId="9" fontId="3" fillId="0" borderId="26" xfId="0" applyNumberFormat="1" applyFont="1" applyBorder="1" applyAlignment="1">
      <alignment horizontal="right" vertical="center" wrapText="1"/>
    </xf>
    <xf numFmtId="3" fontId="8" fillId="0" borderId="5" xfId="0" applyNumberFormat="1" applyFont="1" applyBorder="1" applyAlignment="1">
      <alignment horizontal="right" vertical="center" wrapText="1"/>
    </xf>
    <xf numFmtId="3" fontId="13" fillId="0" borderId="6" xfId="0" applyNumberFormat="1" applyFont="1" applyBorder="1" applyAlignment="1">
      <alignment vertical="center"/>
    </xf>
    <xf numFmtId="3" fontId="11" fillId="0" borderId="29" xfId="0" applyNumberFormat="1" applyFont="1" applyBorder="1" applyAlignment="1">
      <alignment horizontal="center" vertical="center" wrapText="1"/>
    </xf>
    <xf numFmtId="3" fontId="11" fillId="0" borderId="32" xfId="0" applyNumberFormat="1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3" fontId="3" fillId="0" borderId="9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3" fontId="8" fillId="0" borderId="14" xfId="0" applyNumberFormat="1" applyFont="1" applyBorder="1" applyAlignment="1">
      <alignment horizontal="right" vertical="center" wrapText="1"/>
    </xf>
    <xf numFmtId="3" fontId="8" fillId="0" borderId="13" xfId="0" applyNumberFormat="1" applyFont="1" applyBorder="1" applyAlignment="1">
      <alignment horizontal="right" vertical="center" wrapText="1"/>
    </xf>
    <xf numFmtId="3" fontId="15" fillId="0" borderId="14" xfId="0" applyNumberFormat="1" applyFont="1" applyBorder="1" applyAlignment="1">
      <alignment horizontal="right" vertical="center" wrapText="1"/>
    </xf>
    <xf numFmtId="3" fontId="15" fillId="0" borderId="15" xfId="0" applyNumberFormat="1" applyFont="1" applyBorder="1" applyAlignment="1">
      <alignment horizontal="right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3" fontId="8" fillId="0" borderId="15" xfId="0" applyNumberFormat="1" applyFont="1" applyBorder="1" applyAlignment="1">
      <alignment horizontal="right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3" fontId="3" fillId="0" borderId="14" xfId="0" applyNumberFormat="1" applyFont="1" applyBorder="1" applyAlignment="1">
      <alignment horizontal="center" vertical="center"/>
    </xf>
    <xf numFmtId="3" fontId="3" fillId="0" borderId="13" xfId="0" applyNumberFormat="1" applyFont="1" applyBorder="1" applyAlignment="1">
      <alignment horizontal="center" vertical="center"/>
    </xf>
    <xf numFmtId="3" fontId="8" fillId="0" borderId="14" xfId="0" applyNumberFormat="1" applyFont="1" applyBorder="1" applyAlignment="1">
      <alignment vertical="center" wrapText="1"/>
    </xf>
    <xf numFmtId="3" fontId="8" fillId="0" borderId="13" xfId="0" applyNumberFormat="1" applyFont="1" applyBorder="1" applyAlignment="1">
      <alignment vertical="center" wrapText="1"/>
    </xf>
    <xf numFmtId="3" fontId="3" fillId="0" borderId="8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center" vertical="center" wrapText="1"/>
    </xf>
    <xf numFmtId="3" fontId="3" fillId="0" borderId="14" xfId="0" applyNumberFormat="1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right" vertical="center" wrapText="1"/>
    </xf>
    <xf numFmtId="3" fontId="8" fillId="0" borderId="6" xfId="0" applyNumberFormat="1" applyFont="1" applyBorder="1" applyAlignment="1">
      <alignment horizontal="right" vertical="center" wrapText="1"/>
    </xf>
    <xf numFmtId="3" fontId="3" fillId="0" borderId="13" xfId="0" applyNumberFormat="1" applyFont="1" applyBorder="1" applyAlignment="1">
      <alignment horizontal="center" vertical="center" wrapText="1"/>
    </xf>
    <xf numFmtId="3" fontId="3" fillId="0" borderId="15" xfId="0" applyNumberFormat="1" applyFont="1" applyBorder="1" applyAlignment="1">
      <alignment horizontal="center" vertical="center" wrapText="1"/>
    </xf>
    <xf numFmtId="3" fontId="3" fillId="0" borderId="15" xfId="0" applyNumberFormat="1" applyFont="1" applyBorder="1" applyAlignment="1">
      <alignment horizontal="center" vertical="center"/>
    </xf>
    <xf numFmtId="3" fontId="2" fillId="0" borderId="9" xfId="0" applyNumberFormat="1" applyFont="1" applyBorder="1" applyAlignment="1">
      <alignment horizontal="center" vertical="center" wrapText="1"/>
    </xf>
    <xf numFmtId="3" fontId="2" fillId="0" borderId="14" xfId="0" applyNumberFormat="1" applyFont="1" applyBorder="1" applyAlignment="1">
      <alignment horizontal="center" vertical="center" wrapText="1"/>
    </xf>
    <xf numFmtId="3" fontId="3" fillId="0" borderId="3" xfId="0" applyNumberFormat="1" applyFont="1" applyBorder="1" applyAlignment="1">
      <alignment horizontal="center" vertical="center" wrapText="1"/>
    </xf>
    <xf numFmtId="3" fontId="2" fillId="0" borderId="18" xfId="0" applyNumberFormat="1" applyFont="1" applyBorder="1" applyAlignment="1">
      <alignment horizontal="center" vertical="center"/>
    </xf>
    <xf numFmtId="3" fontId="2" fillId="0" borderId="19" xfId="0" applyNumberFormat="1" applyFont="1" applyBorder="1" applyAlignment="1">
      <alignment horizontal="center" vertical="center"/>
    </xf>
    <xf numFmtId="3" fontId="2" fillId="0" borderId="14" xfId="0" applyNumberFormat="1" applyFont="1" applyBorder="1" applyAlignment="1">
      <alignment horizontal="center" vertical="center"/>
    </xf>
    <xf numFmtId="3" fontId="2" fillId="0" borderId="13" xfId="0" applyNumberFormat="1" applyFont="1" applyBorder="1" applyAlignment="1">
      <alignment horizontal="center" vertical="center"/>
    </xf>
    <xf numFmtId="3" fontId="10" fillId="0" borderId="0" xfId="0" applyNumberFormat="1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3" fontId="2" fillId="0" borderId="15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 vertical="center"/>
    </xf>
    <xf numFmtId="0" fontId="2" fillId="0" borderId="17" xfId="0" applyFont="1" applyBorder="1" applyAlignment="1">
      <alignment horizontal="center" vertical="center"/>
    </xf>
    <xf numFmtId="3" fontId="13" fillId="0" borderId="9" xfId="0" applyNumberFormat="1" applyFont="1" applyBorder="1" applyAlignment="1">
      <alignment horizontal="center" vertical="center" wrapText="1"/>
    </xf>
    <xf numFmtId="3" fontId="13" fillId="0" borderId="14" xfId="0" applyNumberFormat="1" applyFont="1" applyBorder="1" applyAlignment="1">
      <alignment horizontal="center" vertical="center" wrapText="1"/>
    </xf>
    <xf numFmtId="3" fontId="3" fillId="0" borderId="9" xfId="0" applyNumberFormat="1" applyFont="1" applyBorder="1" applyAlignment="1">
      <alignment horizontal="center" vertical="center"/>
    </xf>
    <xf numFmtId="3" fontId="8" fillId="0" borderId="23" xfId="0" applyNumberFormat="1" applyFont="1" applyBorder="1" applyAlignment="1">
      <alignment horizontal="right" vertical="center" wrapText="1"/>
    </xf>
    <xf numFmtId="3" fontId="8" fillId="0" borderId="25" xfId="0" applyNumberFormat="1" applyFont="1" applyBorder="1" applyAlignment="1">
      <alignment horizontal="right" vertical="center" wrapText="1"/>
    </xf>
    <xf numFmtId="3" fontId="0" fillId="0" borderId="14" xfId="0" applyNumberFormat="1" applyBorder="1" applyAlignment="1">
      <alignment horizontal="center" vertical="center" wrapText="1"/>
    </xf>
    <xf numFmtId="3" fontId="3" fillId="0" borderId="0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3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3" fontId="2" fillId="0" borderId="9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vertical="top" wrapText="1"/>
    </xf>
    <xf numFmtId="0" fontId="0" fillId="0" borderId="5" xfId="0" applyBorder="1" applyAlignment="1">
      <alignment vertical="top"/>
    </xf>
    <xf numFmtId="3" fontId="8" fillId="0" borderId="0" xfId="0" applyNumberFormat="1" applyFont="1" applyBorder="1" applyAlignment="1">
      <alignment horizontal="right" vertical="center" wrapText="1"/>
    </xf>
    <xf numFmtId="3" fontId="8" fillId="0" borderId="15" xfId="0" applyNumberFormat="1" applyFont="1" applyBorder="1" applyAlignment="1">
      <alignment vertical="center" wrapText="1"/>
    </xf>
  </cellXfs>
  <cellStyles count="2">
    <cellStyle name="Normál" xfId="0" builtinId="0"/>
    <cellStyle name="Százalék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41"/>
  <sheetViews>
    <sheetView tabSelected="1" view="pageBreakPreview" zoomScale="70" zoomScaleNormal="75" zoomScaleSheetLayoutView="70" workbookViewId="0">
      <selection activeCell="J1" sqref="J1:K1"/>
    </sheetView>
  </sheetViews>
  <sheetFormatPr defaultColWidth="8.85546875" defaultRowHeight="14.25"/>
  <cols>
    <col min="1" max="1" width="3.42578125" style="111" customWidth="1"/>
    <col min="2" max="2" width="27.42578125" style="10" customWidth="1"/>
    <col min="3" max="3" width="31.5703125" style="14" customWidth="1"/>
    <col min="4" max="4" width="7.7109375" style="14" customWidth="1"/>
    <col min="5" max="5" width="31.5703125" style="14" customWidth="1"/>
    <col min="6" max="6" width="7.7109375" style="14" customWidth="1"/>
    <col min="7" max="7" width="27.140625" style="14" customWidth="1"/>
    <col min="8" max="8" width="5" style="14" bestFit="1" customWidth="1"/>
    <col min="9" max="9" width="27.7109375" style="14" customWidth="1"/>
    <col min="10" max="10" width="4" style="14" customWidth="1"/>
    <col min="11" max="11" width="11.85546875" style="14" customWidth="1"/>
    <col min="12" max="12" width="1.7109375" style="30" customWidth="1"/>
    <col min="13" max="16384" width="8.85546875" style="30"/>
  </cols>
  <sheetData>
    <row r="1" spans="1:11" ht="16.5" customHeight="1">
      <c r="J1" s="214" t="s">
        <v>136</v>
      </c>
      <c r="K1" s="214"/>
    </row>
    <row r="2" spans="1:11" ht="22.5" customHeight="1">
      <c r="A2" s="215" t="s">
        <v>37</v>
      </c>
      <c r="B2" s="215"/>
      <c r="C2" s="215"/>
      <c r="D2" s="215"/>
      <c r="E2" s="215"/>
      <c r="F2" s="215"/>
      <c r="G2" s="215"/>
      <c r="H2" s="215"/>
      <c r="I2" s="215"/>
      <c r="J2" s="215"/>
      <c r="K2" s="215"/>
    </row>
    <row r="3" spans="1:11" ht="14.25" customHeight="1">
      <c r="A3" s="93"/>
      <c r="B3" s="48"/>
      <c r="C3" s="48"/>
      <c r="D3" s="48"/>
      <c r="E3" s="48"/>
      <c r="F3" s="48"/>
      <c r="G3" s="79"/>
      <c r="H3" s="79"/>
      <c r="I3" s="83"/>
      <c r="J3" s="83"/>
      <c r="K3" s="48"/>
    </row>
    <row r="4" spans="1:11" ht="18" customHeight="1">
      <c r="A4" s="215" t="s">
        <v>59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</row>
    <row r="5" spans="1:11" ht="17.25" customHeight="1" thickBot="1">
      <c r="A5" s="217" t="s">
        <v>22</v>
      </c>
      <c r="B5" s="217"/>
      <c r="C5" s="217"/>
      <c r="D5" s="217"/>
      <c r="E5" s="217"/>
      <c r="F5" s="217"/>
      <c r="G5" s="217"/>
      <c r="H5" s="217"/>
      <c r="I5" s="217"/>
      <c r="J5" s="217"/>
      <c r="K5" s="217"/>
    </row>
    <row r="6" spans="1:11" s="116" customFormat="1" ht="21.75" customHeight="1" thickBot="1">
      <c r="A6" s="174" t="s">
        <v>4</v>
      </c>
      <c r="B6" s="175"/>
      <c r="C6" s="175"/>
      <c r="D6" s="175"/>
      <c r="E6" s="175"/>
      <c r="F6" s="175"/>
      <c r="G6" s="175"/>
      <c r="H6" s="175"/>
      <c r="I6" s="175"/>
      <c r="J6" s="175"/>
      <c r="K6" s="218"/>
    </row>
    <row r="7" spans="1:11" s="117" customFormat="1" ht="21.75" customHeight="1" thickBot="1">
      <c r="A7" s="174" t="s">
        <v>0</v>
      </c>
      <c r="B7" s="175"/>
      <c r="C7" s="178" t="s">
        <v>60</v>
      </c>
      <c r="D7" s="179"/>
      <c r="E7" s="188" t="s">
        <v>61</v>
      </c>
      <c r="F7" s="179"/>
      <c r="G7" s="190" t="s">
        <v>62</v>
      </c>
      <c r="H7" s="190"/>
      <c r="I7" s="190"/>
      <c r="J7" s="190"/>
      <c r="K7" s="172" t="s">
        <v>63</v>
      </c>
    </row>
    <row r="8" spans="1:11" s="117" customFormat="1" ht="19.5" customHeight="1" thickBot="1">
      <c r="A8" s="176"/>
      <c r="B8" s="177"/>
      <c r="C8" s="180"/>
      <c r="D8" s="181"/>
      <c r="E8" s="189"/>
      <c r="F8" s="181"/>
      <c r="G8" s="190" t="s">
        <v>55</v>
      </c>
      <c r="H8" s="190"/>
      <c r="I8" s="193" t="s">
        <v>56</v>
      </c>
      <c r="J8" s="194"/>
      <c r="K8" s="173"/>
    </row>
    <row r="9" spans="1:11" s="15" customFormat="1" ht="30" customHeight="1">
      <c r="A9" s="130" t="s">
        <v>1</v>
      </c>
      <c r="B9" s="131" t="s">
        <v>65</v>
      </c>
      <c r="C9" s="210">
        <f>SUM(C10+C40+C44+C134+C154)</f>
        <v>105301</v>
      </c>
      <c r="D9" s="211"/>
      <c r="E9" s="210">
        <f>SUM(E10+E40+E44+E134+E154)</f>
        <v>105301</v>
      </c>
      <c r="F9" s="210"/>
      <c r="G9" s="210">
        <f>SUM(G10+G40+G44+G134+G154)</f>
        <v>3520</v>
      </c>
      <c r="H9" s="211"/>
      <c r="I9" s="210" t="s">
        <v>58</v>
      </c>
      <c r="J9" s="210"/>
      <c r="K9" s="112">
        <f>SUM(E9:G9:I9)</f>
        <v>108821</v>
      </c>
    </row>
    <row r="10" spans="1:11" s="15" customFormat="1" ht="21" customHeight="1">
      <c r="A10" s="132" t="s">
        <v>30</v>
      </c>
      <c r="B10" s="133" t="s">
        <v>66</v>
      </c>
      <c r="C10" s="195">
        <f>SUM(C11+C37)</f>
        <v>60427</v>
      </c>
      <c r="D10" s="206"/>
      <c r="E10" s="195">
        <f>SUM(E11+E37)</f>
        <v>60427</v>
      </c>
      <c r="F10" s="196"/>
      <c r="G10" s="195">
        <v>1837</v>
      </c>
      <c r="H10" s="206"/>
      <c r="I10" s="195" t="s">
        <v>58</v>
      </c>
      <c r="J10" s="196"/>
      <c r="K10" s="82">
        <f>SUM(E10:G10:I10)</f>
        <v>62264</v>
      </c>
    </row>
    <row r="11" spans="1:11" s="15" customFormat="1" ht="25.5" customHeight="1">
      <c r="A11" s="134" t="s">
        <v>10</v>
      </c>
      <c r="B11" s="135" t="s">
        <v>67</v>
      </c>
      <c r="C11" s="195">
        <f>SUM(C12+D31)</f>
        <v>55064</v>
      </c>
      <c r="D11" s="206"/>
      <c r="E11" s="195">
        <f>SUM(E12+F31)</f>
        <v>55064</v>
      </c>
      <c r="F11" s="196"/>
      <c r="G11" s="195">
        <f>SUM(G12+G31)</f>
        <v>1399</v>
      </c>
      <c r="H11" s="206"/>
      <c r="I11" s="195" t="s">
        <v>58</v>
      </c>
      <c r="J11" s="196"/>
      <c r="K11" s="82">
        <f>SUM(E11:G11:I11)</f>
        <v>56463</v>
      </c>
    </row>
    <row r="12" spans="1:11" s="73" customFormat="1" ht="17.25" customHeight="1">
      <c r="A12" s="146" t="s">
        <v>5</v>
      </c>
      <c r="B12" s="145"/>
      <c r="C12" s="184">
        <f>SUM(D13:D30)</f>
        <v>52089</v>
      </c>
      <c r="D12" s="192"/>
      <c r="E12" s="184">
        <f>SUM(F13:F30)</f>
        <v>52089</v>
      </c>
      <c r="F12" s="185"/>
      <c r="G12" s="184">
        <f>SUM(G13:H29)</f>
        <v>1258</v>
      </c>
      <c r="H12" s="192"/>
      <c r="I12" s="184"/>
      <c r="J12" s="185"/>
      <c r="K12" s="155">
        <f>SUM(E12:J12)</f>
        <v>53347</v>
      </c>
    </row>
    <row r="13" spans="1:11" s="15" customFormat="1" ht="17.25" customHeight="1">
      <c r="A13" s="134"/>
      <c r="B13" s="137"/>
      <c r="C13" s="1" t="s">
        <v>69</v>
      </c>
      <c r="D13" s="38">
        <v>40293</v>
      </c>
      <c r="E13" s="1" t="s">
        <v>69</v>
      </c>
      <c r="F13" s="38">
        <v>40293</v>
      </c>
      <c r="G13" s="25"/>
      <c r="H13" s="36">
        <v>576</v>
      </c>
      <c r="I13" s="25"/>
      <c r="J13" s="38"/>
      <c r="K13" s="38">
        <f>SUM(F13:I13)</f>
        <v>40869</v>
      </c>
    </row>
    <row r="14" spans="1:11" s="15" customFormat="1" ht="17.25" customHeight="1">
      <c r="A14" s="138"/>
      <c r="B14" s="127"/>
      <c r="C14" s="1" t="s">
        <v>68</v>
      </c>
      <c r="D14" s="38">
        <v>2941</v>
      </c>
      <c r="E14" s="1" t="s">
        <v>68</v>
      </c>
      <c r="F14" s="38">
        <v>2941</v>
      </c>
      <c r="G14" s="1"/>
      <c r="H14" s="36"/>
      <c r="I14" s="1"/>
      <c r="J14" s="38"/>
      <c r="K14" s="38">
        <v>2941</v>
      </c>
    </row>
    <row r="15" spans="1:11" s="15" customFormat="1" ht="30" customHeight="1">
      <c r="A15" s="136"/>
      <c r="B15" s="63"/>
      <c r="C15" s="5" t="s">
        <v>70</v>
      </c>
      <c r="D15" s="4">
        <v>2347</v>
      </c>
      <c r="E15" s="5" t="s">
        <v>70</v>
      </c>
      <c r="F15" s="4">
        <v>2347</v>
      </c>
      <c r="G15" s="1"/>
      <c r="H15" s="14"/>
      <c r="I15" s="5"/>
      <c r="J15" s="4" t="s">
        <v>58</v>
      </c>
      <c r="K15" s="4">
        <v>2347</v>
      </c>
    </row>
    <row r="16" spans="1:11" s="64" customFormat="1" ht="17.25" customHeight="1">
      <c r="A16" s="136"/>
      <c r="B16" s="63"/>
      <c r="C16" s="1" t="s">
        <v>88</v>
      </c>
      <c r="D16" s="4"/>
      <c r="E16" s="1" t="s">
        <v>88</v>
      </c>
      <c r="F16" s="4"/>
      <c r="G16" s="1"/>
      <c r="H16" s="14">
        <v>320</v>
      </c>
      <c r="I16" s="1"/>
      <c r="J16" s="4"/>
      <c r="K16" s="4">
        <f>SUM(H16)</f>
        <v>320</v>
      </c>
    </row>
    <row r="17" spans="1:11" s="15" customFormat="1" ht="17.25" customHeight="1">
      <c r="A17" s="136"/>
      <c r="B17" s="63"/>
      <c r="C17" s="1"/>
      <c r="D17" s="4"/>
      <c r="E17" s="1" t="s">
        <v>135</v>
      </c>
      <c r="F17" s="4"/>
      <c r="G17" s="5"/>
      <c r="H17" s="14">
        <v>362</v>
      </c>
      <c r="I17" s="5"/>
      <c r="J17" s="4"/>
      <c r="K17" s="7">
        <v>362</v>
      </c>
    </row>
    <row r="18" spans="1:11" s="15" customFormat="1" ht="29.25" customHeight="1">
      <c r="A18" s="136"/>
      <c r="B18" s="127"/>
      <c r="C18" s="5"/>
      <c r="D18" s="7"/>
      <c r="E18" s="5"/>
      <c r="F18" s="7"/>
      <c r="G18" s="5"/>
      <c r="H18" s="24"/>
      <c r="I18" s="5"/>
      <c r="J18" s="22"/>
      <c r="K18" s="22"/>
    </row>
    <row r="19" spans="1:11" s="54" customFormat="1" ht="16.5" customHeight="1">
      <c r="A19" s="136"/>
      <c r="B19" s="127"/>
      <c r="C19" s="5" t="s">
        <v>71</v>
      </c>
      <c r="D19" s="22">
        <v>900</v>
      </c>
      <c r="E19" s="5" t="s">
        <v>71</v>
      </c>
      <c r="F19" s="22">
        <v>900</v>
      </c>
      <c r="G19" s="5"/>
      <c r="H19" s="24"/>
      <c r="I19" s="5"/>
      <c r="J19" s="22"/>
      <c r="K19" s="22">
        <f>SUM(F19:J19)</f>
        <v>900</v>
      </c>
    </row>
    <row r="20" spans="1:11" s="15" customFormat="1" ht="18" customHeight="1">
      <c r="A20" s="136"/>
      <c r="B20" s="63"/>
      <c r="C20" s="5" t="s">
        <v>72</v>
      </c>
      <c r="D20" s="22"/>
      <c r="E20" s="5" t="s">
        <v>72</v>
      </c>
      <c r="F20" s="22"/>
      <c r="G20" s="1"/>
      <c r="H20" s="36"/>
      <c r="I20" s="1"/>
      <c r="J20" s="38"/>
      <c r="K20" s="38"/>
    </row>
    <row r="21" spans="1:11" s="15" customFormat="1" ht="17.25" customHeight="1">
      <c r="A21" s="136"/>
      <c r="B21" s="63"/>
      <c r="C21" s="1" t="s">
        <v>73</v>
      </c>
      <c r="D21" s="38">
        <v>2148</v>
      </c>
      <c r="E21" s="1" t="s">
        <v>73</v>
      </c>
      <c r="F21" s="38">
        <v>2148</v>
      </c>
      <c r="G21" s="5"/>
      <c r="H21" s="14"/>
      <c r="I21" s="5"/>
      <c r="J21" s="4"/>
      <c r="K21" s="4">
        <v>2148</v>
      </c>
    </row>
    <row r="22" spans="1:11" s="15" customFormat="1" ht="17.25" customHeight="1">
      <c r="A22" s="136"/>
      <c r="B22" s="63"/>
      <c r="C22" s="5" t="s">
        <v>74</v>
      </c>
      <c r="D22" s="4"/>
      <c r="E22" s="5" t="s">
        <v>74</v>
      </c>
      <c r="F22" s="4"/>
      <c r="G22" s="5"/>
      <c r="H22" s="14"/>
      <c r="I22" s="5"/>
      <c r="J22" s="4"/>
      <c r="K22" s="4"/>
    </row>
    <row r="23" spans="1:11" s="15" customFormat="1" ht="16.5" customHeight="1">
      <c r="A23" s="136"/>
      <c r="B23" s="63"/>
      <c r="C23" s="5" t="s">
        <v>75</v>
      </c>
      <c r="D23" s="4"/>
      <c r="E23" s="5" t="s">
        <v>75</v>
      </c>
      <c r="F23" s="4"/>
      <c r="G23" s="5"/>
      <c r="H23" s="14"/>
      <c r="I23" s="5"/>
      <c r="J23" s="4"/>
      <c r="K23" s="4"/>
    </row>
    <row r="24" spans="1:11" s="15" customFormat="1" ht="16.5" customHeight="1">
      <c r="A24" s="136"/>
      <c r="B24" s="63"/>
      <c r="C24" s="5" t="s">
        <v>76</v>
      </c>
      <c r="D24" s="4">
        <v>320</v>
      </c>
      <c r="E24" s="5" t="s">
        <v>76</v>
      </c>
      <c r="F24" s="4">
        <v>320</v>
      </c>
      <c r="G24" s="5"/>
      <c r="H24" s="14"/>
      <c r="I24" s="5"/>
      <c r="J24" s="4"/>
      <c r="K24" s="4">
        <v>320</v>
      </c>
    </row>
    <row r="25" spans="1:11" s="64" customFormat="1" ht="17.25" customHeight="1">
      <c r="A25" s="136"/>
      <c r="B25" s="63"/>
      <c r="C25" s="5" t="s">
        <v>77</v>
      </c>
      <c r="D25" s="4">
        <v>1939</v>
      </c>
      <c r="E25" s="5" t="s">
        <v>77</v>
      </c>
      <c r="F25" s="4">
        <v>1939</v>
      </c>
      <c r="G25" s="5"/>
      <c r="H25" s="14"/>
      <c r="I25" s="5"/>
      <c r="J25" s="4"/>
      <c r="K25" s="4">
        <v>1939</v>
      </c>
    </row>
    <row r="26" spans="1:11" s="64" customFormat="1" ht="16.5" customHeight="1">
      <c r="A26" s="136"/>
      <c r="B26" s="63"/>
      <c r="C26" s="5" t="s">
        <v>78</v>
      </c>
      <c r="D26" s="4">
        <v>160</v>
      </c>
      <c r="E26" s="5" t="s">
        <v>78</v>
      </c>
      <c r="F26" s="4">
        <v>160</v>
      </c>
      <c r="G26" s="5"/>
      <c r="H26" s="14"/>
      <c r="I26" s="5"/>
      <c r="J26" s="4"/>
      <c r="K26" s="4">
        <v>160</v>
      </c>
    </row>
    <row r="27" spans="1:11" s="64" customFormat="1" ht="16.5" customHeight="1">
      <c r="A27" s="136"/>
      <c r="B27" s="63"/>
      <c r="C27" s="5" t="s">
        <v>79</v>
      </c>
      <c r="D27" s="4"/>
      <c r="E27" s="5" t="s">
        <v>79</v>
      </c>
      <c r="F27" s="4"/>
      <c r="G27" s="5"/>
      <c r="H27" s="14"/>
      <c r="I27" s="5"/>
      <c r="J27" s="4"/>
      <c r="K27" s="4"/>
    </row>
    <row r="28" spans="1:11" s="15" customFormat="1" ht="27.75" customHeight="1">
      <c r="A28" s="136"/>
      <c r="B28" s="63"/>
      <c r="C28" s="5" t="s">
        <v>80</v>
      </c>
      <c r="D28" s="4">
        <v>211</v>
      </c>
      <c r="E28" s="5" t="s">
        <v>80</v>
      </c>
      <c r="F28" s="4">
        <v>211</v>
      </c>
      <c r="G28" s="5"/>
      <c r="H28" s="14"/>
      <c r="I28" s="5"/>
      <c r="J28" s="4"/>
      <c r="K28" s="4">
        <v>211</v>
      </c>
    </row>
    <row r="29" spans="1:11" s="15" customFormat="1" ht="26.25" customHeight="1">
      <c r="A29" s="136"/>
      <c r="B29" s="63"/>
      <c r="C29" s="5" t="s">
        <v>81</v>
      </c>
      <c r="D29" s="4">
        <v>830</v>
      </c>
      <c r="E29" s="5" t="s">
        <v>81</v>
      </c>
      <c r="F29" s="4">
        <v>830</v>
      </c>
      <c r="G29" s="5"/>
      <c r="H29" s="14"/>
      <c r="I29" s="5"/>
      <c r="J29" s="4"/>
      <c r="K29" s="4">
        <v>830</v>
      </c>
    </row>
    <row r="30" spans="1:11" s="73" customFormat="1" ht="18" customHeight="1">
      <c r="A30" s="136"/>
      <c r="B30" s="63"/>
      <c r="E30" s="149"/>
      <c r="F30" s="149"/>
      <c r="G30" s="5"/>
      <c r="H30" s="14"/>
      <c r="I30" s="5"/>
      <c r="J30" s="4"/>
      <c r="K30" s="4"/>
    </row>
    <row r="31" spans="1:11" s="73" customFormat="1" ht="18" customHeight="1">
      <c r="A31" s="136"/>
      <c r="B31" s="150" t="s">
        <v>39</v>
      </c>
      <c r="C31" s="151"/>
      <c r="D31" s="152">
        <v>2975</v>
      </c>
      <c r="E31" s="151"/>
      <c r="F31" s="152">
        <v>2975</v>
      </c>
      <c r="G31" s="184">
        <v>141</v>
      </c>
      <c r="H31" s="192"/>
      <c r="I31" s="184"/>
      <c r="J31" s="185"/>
      <c r="K31" s="155">
        <f>SUM(E31:J31)</f>
        <v>3116</v>
      </c>
    </row>
    <row r="32" spans="1:11" s="73" customFormat="1" ht="18" customHeight="1">
      <c r="A32" s="136"/>
      <c r="B32" s="1"/>
      <c r="C32" s="5" t="s">
        <v>82</v>
      </c>
      <c r="D32" s="4">
        <v>1260</v>
      </c>
      <c r="E32" s="5" t="s">
        <v>82</v>
      </c>
      <c r="F32" s="4">
        <v>1260</v>
      </c>
      <c r="G32" s="5"/>
      <c r="H32" s="14"/>
      <c r="I32" s="5"/>
      <c r="J32" s="4"/>
      <c r="K32" s="4">
        <v>1260</v>
      </c>
    </row>
    <row r="33" spans="1:11" s="73" customFormat="1" ht="18" customHeight="1">
      <c r="A33" s="136"/>
      <c r="B33" s="1"/>
      <c r="C33" s="5" t="s">
        <v>83</v>
      </c>
      <c r="D33" s="4">
        <v>1457</v>
      </c>
      <c r="E33" s="5" t="s">
        <v>83</v>
      </c>
      <c r="F33" s="4">
        <v>1457</v>
      </c>
      <c r="G33" s="5"/>
      <c r="H33" s="14"/>
      <c r="I33" s="5"/>
      <c r="J33" s="4" t="s">
        <v>58</v>
      </c>
      <c r="K33" s="4">
        <v>1457</v>
      </c>
    </row>
    <row r="34" spans="1:11" s="149" customFormat="1" ht="18" customHeight="1">
      <c r="A34" s="136"/>
      <c r="B34" s="1"/>
      <c r="C34" s="5" t="s">
        <v>84</v>
      </c>
      <c r="D34" s="4">
        <v>258</v>
      </c>
      <c r="E34" s="5" t="s">
        <v>84</v>
      </c>
      <c r="F34" s="4">
        <v>258</v>
      </c>
      <c r="G34" s="5"/>
      <c r="H34" s="14"/>
      <c r="I34" s="5"/>
      <c r="J34" s="4"/>
      <c r="K34" s="4">
        <v>258</v>
      </c>
    </row>
    <row r="35" spans="1:11" s="92" customFormat="1" ht="18.75" customHeight="1">
      <c r="A35" s="136"/>
      <c r="B35" s="63"/>
      <c r="C35" s="5" t="s">
        <v>89</v>
      </c>
      <c r="D35" s="4" t="s">
        <v>58</v>
      </c>
      <c r="E35" s="5" t="s">
        <v>89</v>
      </c>
      <c r="F35" s="4" t="s">
        <v>58</v>
      </c>
      <c r="G35" s="5"/>
      <c r="H35" s="168">
        <v>141</v>
      </c>
      <c r="I35" s="5"/>
      <c r="J35" s="4"/>
      <c r="K35" s="4">
        <f>SUM(H35)</f>
        <v>141</v>
      </c>
    </row>
    <row r="36" spans="1:11" s="15" customFormat="1" ht="108.75" customHeight="1">
      <c r="A36" s="136"/>
      <c r="B36" s="28"/>
      <c r="C36" s="5" t="s">
        <v>85</v>
      </c>
      <c r="D36" s="4" t="s">
        <v>58</v>
      </c>
      <c r="E36" s="5" t="s">
        <v>85</v>
      </c>
      <c r="F36" s="4" t="s">
        <v>58</v>
      </c>
      <c r="G36" s="5"/>
      <c r="H36" s="14"/>
      <c r="I36" s="5"/>
      <c r="J36" s="4"/>
      <c r="K36" s="9"/>
    </row>
    <row r="37" spans="1:11" s="15" customFormat="1" ht="21" customHeight="1">
      <c r="A37" s="139" t="s">
        <v>5</v>
      </c>
      <c r="B37" s="147" t="s">
        <v>23</v>
      </c>
      <c r="C37" s="148">
        <f>SUM(D38:D39)</f>
        <v>5363</v>
      </c>
      <c r="D37" s="157"/>
      <c r="E37" s="201">
        <f>SUM(F38:F39)</f>
        <v>5363</v>
      </c>
      <c r="F37" s="204"/>
      <c r="G37" s="201">
        <v>438</v>
      </c>
      <c r="H37" s="205"/>
      <c r="I37" s="201"/>
      <c r="J37" s="204"/>
      <c r="K37" s="142">
        <f>SUM(E37:H37)</f>
        <v>5801</v>
      </c>
    </row>
    <row r="38" spans="1:11" s="64" customFormat="1" ht="46.5" customHeight="1">
      <c r="A38" s="96"/>
      <c r="B38" s="56"/>
      <c r="C38" s="13" t="s">
        <v>86</v>
      </c>
      <c r="D38" s="33">
        <v>4917</v>
      </c>
      <c r="E38" s="13" t="s">
        <v>86</v>
      </c>
      <c r="F38" s="33">
        <v>4917</v>
      </c>
      <c r="G38" s="69"/>
      <c r="H38" s="23">
        <v>438</v>
      </c>
      <c r="I38" s="69"/>
      <c r="J38" s="23"/>
      <c r="K38" s="23">
        <f>SUM(F38:I38)</f>
        <v>5355</v>
      </c>
    </row>
    <row r="39" spans="1:11" s="86" customFormat="1" ht="15.75" customHeight="1" thickBot="1">
      <c r="A39" s="97"/>
      <c r="B39" s="58"/>
      <c r="C39" s="153" t="s">
        <v>87</v>
      </c>
      <c r="D39" s="154">
        <v>446</v>
      </c>
      <c r="E39" s="153" t="s">
        <v>87</v>
      </c>
      <c r="F39" s="154">
        <v>446</v>
      </c>
      <c r="G39" s="70"/>
      <c r="H39" s="71"/>
      <c r="I39" s="70"/>
      <c r="J39" s="71"/>
      <c r="K39" s="169"/>
    </row>
    <row r="40" spans="1:11" s="15" customFormat="1" ht="30" customHeight="1">
      <c r="A40" s="98" t="s">
        <v>2</v>
      </c>
      <c r="B40" s="21" t="s">
        <v>21</v>
      </c>
      <c r="C40" s="212">
        <f>SUM(C41:D43)</f>
        <v>15468</v>
      </c>
      <c r="D40" s="216"/>
      <c r="E40" s="212">
        <f>SUM(E41+E43)</f>
        <v>15468</v>
      </c>
      <c r="F40" s="213"/>
      <c r="G40" s="212">
        <f>SUM(G41)</f>
        <v>475</v>
      </c>
      <c r="H40" s="216"/>
      <c r="I40" s="212" t="s">
        <v>58</v>
      </c>
      <c r="J40" s="213"/>
      <c r="K40" s="89">
        <f>SUM(E40:G40:I40)</f>
        <v>15943</v>
      </c>
    </row>
    <row r="41" spans="1:11" s="15" customFormat="1" ht="17.25" customHeight="1">
      <c r="A41" s="99" t="s">
        <v>10</v>
      </c>
      <c r="B41" s="29" t="s">
        <v>31</v>
      </c>
      <c r="C41" s="195">
        <v>15013</v>
      </c>
      <c r="D41" s="206"/>
      <c r="E41" s="195">
        <v>15013</v>
      </c>
      <c r="F41" s="196"/>
      <c r="G41" s="195">
        <v>475</v>
      </c>
      <c r="H41" s="206"/>
      <c r="I41" s="195" t="s">
        <v>58</v>
      </c>
      <c r="J41" s="196"/>
      <c r="K41" s="82">
        <f>SUM(E41:G41:I41)</f>
        <v>15488</v>
      </c>
    </row>
    <row r="42" spans="1:11" s="15" customFormat="1" ht="17.25" customHeight="1">
      <c r="A42" s="95" t="s">
        <v>5</v>
      </c>
      <c r="B42" s="8" t="s">
        <v>8</v>
      </c>
      <c r="C42" s="209"/>
      <c r="D42" s="199"/>
      <c r="E42" s="209"/>
      <c r="F42" s="209"/>
      <c r="G42" s="209"/>
      <c r="H42" s="199"/>
      <c r="I42" s="209"/>
      <c r="J42" s="209"/>
      <c r="K42" s="90"/>
    </row>
    <row r="43" spans="1:11" s="15" customFormat="1" ht="17.25" customHeight="1">
      <c r="A43" s="95" t="s">
        <v>6</v>
      </c>
      <c r="B43" s="8" t="s">
        <v>90</v>
      </c>
      <c r="C43" s="209">
        <v>455</v>
      </c>
      <c r="D43" s="199"/>
      <c r="E43" s="209">
        <v>455</v>
      </c>
      <c r="F43" s="209"/>
      <c r="G43" s="209"/>
      <c r="H43" s="199"/>
      <c r="I43" s="209"/>
      <c r="J43" s="209"/>
      <c r="K43" s="140">
        <v>455</v>
      </c>
    </row>
    <row r="44" spans="1:11" s="15" customFormat="1" ht="19.5" customHeight="1">
      <c r="A44" s="98" t="s">
        <v>25</v>
      </c>
      <c r="B44" s="34" t="s">
        <v>9</v>
      </c>
      <c r="C44" s="207">
        <f>SUM(C45+C61+C76+C116+C119+C129)</f>
        <v>27542</v>
      </c>
      <c r="D44" s="208"/>
      <c r="E44" s="207">
        <f>SUM(E45+E61+E76+E116+E119+E129)</f>
        <v>27542</v>
      </c>
      <c r="F44" s="207"/>
      <c r="G44" s="219">
        <f>SUM(G45+G76+H118+G120)</f>
        <v>1208</v>
      </c>
      <c r="H44" s="220"/>
      <c r="I44" s="207"/>
      <c r="J44" s="207"/>
      <c r="K44" s="113">
        <f>SUM(E44:G44:I44)</f>
        <v>28750</v>
      </c>
    </row>
    <row r="45" spans="1:11" s="15" customFormat="1" ht="20.25" customHeight="1">
      <c r="A45" s="100" t="s">
        <v>10</v>
      </c>
      <c r="B45" s="8" t="s">
        <v>11</v>
      </c>
      <c r="C45" s="201">
        <f>SUM(C46+D58)</f>
        <v>2973</v>
      </c>
      <c r="D45" s="205"/>
      <c r="E45" s="201">
        <f>SUM(E46+F58)</f>
        <v>2973</v>
      </c>
      <c r="F45" s="204"/>
      <c r="G45" s="201">
        <v>458</v>
      </c>
      <c r="H45" s="205"/>
      <c r="I45" s="201"/>
      <c r="J45" s="204"/>
      <c r="K45" s="142">
        <v>3431</v>
      </c>
    </row>
    <row r="46" spans="1:11" s="15" customFormat="1" ht="17.25" customHeight="1">
      <c r="A46" s="94"/>
      <c r="B46" s="72" t="s">
        <v>38</v>
      </c>
      <c r="C46" s="184">
        <f>SUM(D47:D57)</f>
        <v>2763</v>
      </c>
      <c r="D46" s="192"/>
      <c r="E46" s="184">
        <f>SUM(F47:F57)</f>
        <v>2763</v>
      </c>
      <c r="F46" s="185"/>
      <c r="G46" s="184">
        <v>100</v>
      </c>
      <c r="H46" s="192"/>
      <c r="I46" s="184"/>
      <c r="J46" s="185"/>
      <c r="K46" s="155">
        <f>SUM(E46:J46)</f>
        <v>2863</v>
      </c>
    </row>
    <row r="47" spans="1:11" s="51" customFormat="1" ht="30" customHeight="1">
      <c r="A47" s="94"/>
      <c r="B47" s="52"/>
      <c r="C47" s="5" t="s">
        <v>91</v>
      </c>
      <c r="D47" s="7">
        <v>1413</v>
      </c>
      <c r="E47" s="5" t="s">
        <v>91</v>
      </c>
      <c r="F47" s="7">
        <v>1413</v>
      </c>
      <c r="G47" s="5"/>
      <c r="H47" s="10"/>
      <c r="I47" s="5"/>
      <c r="J47" s="7"/>
      <c r="K47" s="7">
        <v>1413</v>
      </c>
    </row>
    <row r="48" spans="1:11" s="15" customFormat="1" ht="28.5" customHeight="1">
      <c r="A48" s="94"/>
      <c r="B48" s="6"/>
      <c r="C48" s="5" t="s">
        <v>92</v>
      </c>
      <c r="D48" s="4">
        <v>150</v>
      </c>
      <c r="E48" s="5" t="s">
        <v>92</v>
      </c>
      <c r="F48" s="4">
        <v>150</v>
      </c>
      <c r="G48" s="5"/>
      <c r="H48" s="14"/>
      <c r="I48" s="5"/>
      <c r="J48" s="4"/>
      <c r="K48" s="4">
        <v>150</v>
      </c>
    </row>
    <row r="49" spans="1:11" s="15" customFormat="1" ht="17.25" customHeight="1">
      <c r="A49" s="94"/>
      <c r="B49" s="6"/>
      <c r="C49" s="5" t="s">
        <v>93</v>
      </c>
      <c r="D49" s="4">
        <v>300</v>
      </c>
      <c r="E49" s="5" t="s">
        <v>93</v>
      </c>
      <c r="F49" s="4">
        <v>300</v>
      </c>
      <c r="G49" s="5"/>
      <c r="H49" s="14"/>
      <c r="I49" s="5"/>
      <c r="J49" s="4"/>
      <c r="K49" s="4">
        <v>300</v>
      </c>
    </row>
    <row r="50" spans="1:11" s="64" customFormat="1" ht="17.25" customHeight="1">
      <c r="A50" s="94"/>
      <c r="B50" s="63"/>
      <c r="C50" s="5"/>
      <c r="D50" s="4"/>
      <c r="E50" s="5"/>
      <c r="F50" s="4"/>
      <c r="G50" s="5"/>
      <c r="H50" s="14"/>
      <c r="I50" s="5"/>
      <c r="J50" s="4"/>
      <c r="K50" s="4"/>
    </row>
    <row r="51" spans="1:11" s="64" customFormat="1" ht="17.25" customHeight="1">
      <c r="A51" s="94"/>
      <c r="B51" s="63"/>
      <c r="C51" s="5" t="s">
        <v>94</v>
      </c>
      <c r="D51" s="4">
        <v>50</v>
      </c>
      <c r="E51" s="5" t="s">
        <v>94</v>
      </c>
      <c r="F51" s="4">
        <v>50</v>
      </c>
      <c r="G51" s="5"/>
      <c r="H51" s="14"/>
      <c r="I51" s="5"/>
      <c r="J51" s="4"/>
      <c r="K51" s="4">
        <v>50</v>
      </c>
    </row>
    <row r="52" spans="1:11" s="15" customFormat="1" ht="17.25" customHeight="1">
      <c r="A52" s="94"/>
      <c r="B52" s="6"/>
      <c r="C52" s="5" t="s">
        <v>95</v>
      </c>
      <c r="D52" s="4">
        <v>550</v>
      </c>
      <c r="E52" s="5" t="s">
        <v>95</v>
      </c>
      <c r="F52" s="4">
        <v>550</v>
      </c>
      <c r="G52" s="5"/>
      <c r="H52" s="14"/>
      <c r="I52" s="5"/>
      <c r="J52" s="4"/>
      <c r="K52" s="4">
        <v>550</v>
      </c>
    </row>
    <row r="53" spans="1:11" s="15" customFormat="1" ht="17.25" customHeight="1">
      <c r="A53" s="94"/>
      <c r="B53" s="6"/>
      <c r="C53" s="5"/>
      <c r="D53" s="4"/>
      <c r="E53" s="5"/>
      <c r="F53" s="4"/>
      <c r="G53" s="5"/>
      <c r="H53" s="14"/>
      <c r="I53" s="5"/>
      <c r="J53" s="4"/>
      <c r="K53" s="4"/>
    </row>
    <row r="54" spans="1:11" s="15" customFormat="1" ht="16.5" customHeight="1">
      <c r="A54" s="94"/>
      <c r="B54" s="6"/>
      <c r="C54" s="5" t="s">
        <v>96</v>
      </c>
      <c r="D54" s="7">
        <v>100</v>
      </c>
      <c r="E54" s="5" t="s">
        <v>96</v>
      </c>
      <c r="F54" s="7">
        <v>100</v>
      </c>
      <c r="G54" s="5"/>
      <c r="H54" s="10"/>
      <c r="I54" s="5"/>
      <c r="J54" s="7"/>
      <c r="K54" s="7">
        <v>100</v>
      </c>
    </row>
    <row r="55" spans="1:11" s="64" customFormat="1" ht="17.25" customHeight="1">
      <c r="A55" s="94"/>
      <c r="B55" s="63"/>
      <c r="C55" s="5" t="s">
        <v>97</v>
      </c>
      <c r="D55" s="7">
        <v>70</v>
      </c>
      <c r="E55" s="5" t="s">
        <v>97</v>
      </c>
      <c r="F55" s="10">
        <v>70</v>
      </c>
      <c r="G55" s="5"/>
      <c r="H55" s="14">
        <v>100</v>
      </c>
      <c r="I55" s="5"/>
      <c r="J55" s="4"/>
      <c r="K55" s="4">
        <v>70</v>
      </c>
    </row>
    <row r="56" spans="1:11" s="64" customFormat="1" ht="17.25" customHeight="1">
      <c r="A56" s="94"/>
      <c r="C56" s="5" t="s">
        <v>98</v>
      </c>
      <c r="D56" s="4">
        <v>70</v>
      </c>
      <c r="E56" s="5" t="s">
        <v>98</v>
      </c>
      <c r="F56" s="14">
        <v>70</v>
      </c>
      <c r="G56" s="202"/>
      <c r="H56" s="234"/>
      <c r="I56" s="202"/>
      <c r="J56" s="203"/>
      <c r="K56" s="126">
        <v>70</v>
      </c>
    </row>
    <row r="57" spans="1:11" s="64" customFormat="1" ht="17.25" customHeight="1">
      <c r="A57" s="94"/>
      <c r="B57" s="63"/>
      <c r="C57" s="5" t="s">
        <v>99</v>
      </c>
      <c r="D57" s="4">
        <v>60</v>
      </c>
      <c r="E57" s="5" t="s">
        <v>99</v>
      </c>
      <c r="F57" s="14">
        <v>60</v>
      </c>
      <c r="G57" s="5"/>
      <c r="H57" s="14"/>
      <c r="I57" s="5"/>
      <c r="J57" s="4"/>
      <c r="K57" s="4">
        <v>60</v>
      </c>
    </row>
    <row r="58" spans="1:11" s="64" customFormat="1" ht="17.25" customHeight="1">
      <c r="A58" s="94"/>
      <c r="B58" s="167" t="s">
        <v>39</v>
      </c>
      <c r="C58" s="166"/>
      <c r="D58" s="164">
        <v>210</v>
      </c>
      <c r="E58" s="166"/>
      <c r="F58" s="164">
        <v>210</v>
      </c>
      <c r="G58" s="166"/>
      <c r="H58" s="164">
        <v>358</v>
      </c>
      <c r="I58" s="5"/>
      <c r="J58" s="4"/>
      <c r="K58" s="171">
        <f>SUM(F58:I58)</f>
        <v>568</v>
      </c>
    </row>
    <row r="59" spans="1:11" s="156" customFormat="1" ht="17.25" customHeight="1">
      <c r="A59" s="94"/>
      <c r="B59" s="63"/>
      <c r="C59" s="5" t="s">
        <v>133</v>
      </c>
      <c r="D59" s="14">
        <v>150</v>
      </c>
      <c r="E59" s="5" t="s">
        <v>133</v>
      </c>
      <c r="F59" s="14">
        <v>150</v>
      </c>
      <c r="G59" s="5"/>
      <c r="H59" s="14">
        <v>358</v>
      </c>
      <c r="I59" s="5"/>
      <c r="J59" s="4"/>
      <c r="K59" s="4">
        <f>SUM(F59:I59)</f>
        <v>508</v>
      </c>
    </row>
    <row r="60" spans="1:11" s="15" customFormat="1" ht="17.25" customHeight="1">
      <c r="A60" s="94"/>
      <c r="B60" s="72"/>
      <c r="C60" s="163" t="s">
        <v>134</v>
      </c>
      <c r="D60" s="164">
        <v>60</v>
      </c>
      <c r="E60" s="163" t="s">
        <v>134</v>
      </c>
      <c r="F60" s="164">
        <v>60</v>
      </c>
      <c r="G60" s="5"/>
      <c r="H60" s="14"/>
      <c r="I60" s="5"/>
      <c r="J60" s="4"/>
      <c r="K60" s="4">
        <v>60</v>
      </c>
    </row>
    <row r="61" spans="1:11" s="15" customFormat="1" ht="20.25" customHeight="1">
      <c r="A61" s="100" t="s">
        <v>5</v>
      </c>
      <c r="B61" s="62" t="s">
        <v>57</v>
      </c>
      <c r="C61" s="201">
        <f>SUM(C62+C70)</f>
        <v>2850</v>
      </c>
      <c r="D61" s="205"/>
      <c r="E61" s="224">
        <f>SUM(E62+F70)</f>
        <v>2850</v>
      </c>
      <c r="F61" s="204"/>
      <c r="G61" s="201"/>
      <c r="H61" s="205"/>
      <c r="I61" s="201"/>
      <c r="J61" s="204"/>
      <c r="K61" s="142">
        <v>2850</v>
      </c>
    </row>
    <row r="62" spans="1:11" s="64" customFormat="1" ht="17.25" customHeight="1">
      <c r="A62" s="94"/>
      <c r="B62" s="72" t="s">
        <v>38</v>
      </c>
      <c r="C62" s="184">
        <f>SUM(D63:D68)</f>
        <v>2810</v>
      </c>
      <c r="D62" s="192"/>
      <c r="E62" s="184">
        <f>SUM(F63:F68)</f>
        <v>2810</v>
      </c>
      <c r="F62" s="185"/>
      <c r="G62" s="184"/>
      <c r="H62" s="192"/>
      <c r="I62" s="184"/>
      <c r="J62" s="185"/>
      <c r="K62" s="155">
        <f>SUM(J63:K68)</f>
        <v>2810</v>
      </c>
    </row>
    <row r="63" spans="1:11" s="64" customFormat="1" ht="17.25" customHeight="1">
      <c r="A63" s="94"/>
      <c r="B63" s="63"/>
      <c r="C63" s="5" t="s">
        <v>126</v>
      </c>
      <c r="D63" s="158">
        <v>250</v>
      </c>
      <c r="E63" s="5" t="s">
        <v>126</v>
      </c>
      <c r="F63" s="158">
        <v>250</v>
      </c>
      <c r="G63" s="5"/>
      <c r="H63" s="80"/>
      <c r="I63" s="5"/>
      <c r="J63" s="41"/>
      <c r="K63" s="41">
        <v>250</v>
      </c>
    </row>
    <row r="64" spans="1:11" s="15" customFormat="1" ht="18" customHeight="1">
      <c r="A64" s="94"/>
      <c r="B64" s="6"/>
      <c r="C64" s="5" t="s">
        <v>127</v>
      </c>
      <c r="D64" s="4">
        <v>220</v>
      </c>
      <c r="E64" s="5" t="s">
        <v>127</v>
      </c>
      <c r="F64" s="4">
        <v>220</v>
      </c>
      <c r="G64" s="5"/>
      <c r="H64" s="14"/>
      <c r="I64" s="5"/>
      <c r="J64" s="4"/>
      <c r="K64" s="4">
        <v>220</v>
      </c>
    </row>
    <row r="65" spans="1:11" s="15" customFormat="1" ht="18" customHeight="1">
      <c r="A65" s="94"/>
      <c r="B65" s="6"/>
      <c r="C65" s="5" t="s">
        <v>128</v>
      </c>
      <c r="D65" s="4">
        <v>1010</v>
      </c>
      <c r="E65" s="5" t="s">
        <v>128</v>
      </c>
      <c r="F65" s="4">
        <v>1010</v>
      </c>
      <c r="G65" s="5"/>
      <c r="H65" s="14"/>
      <c r="I65" s="5"/>
      <c r="J65" s="4"/>
      <c r="K65" s="4">
        <v>1010</v>
      </c>
    </row>
    <row r="66" spans="1:11" s="15" customFormat="1" ht="17.25" customHeight="1">
      <c r="A66" s="94"/>
      <c r="B66" s="6"/>
      <c r="C66" s="5" t="s">
        <v>129</v>
      </c>
      <c r="D66" s="4">
        <v>900</v>
      </c>
      <c r="E66" s="5" t="s">
        <v>129</v>
      </c>
      <c r="F66" s="4">
        <v>900</v>
      </c>
      <c r="G66" s="5"/>
      <c r="H66" s="14"/>
      <c r="I66" s="5"/>
      <c r="J66" s="4"/>
      <c r="K66" s="4">
        <v>900</v>
      </c>
    </row>
    <row r="67" spans="1:11" s="15" customFormat="1" ht="17.25" customHeight="1">
      <c r="A67" s="94"/>
      <c r="B67" s="6"/>
      <c r="C67" s="5" t="s">
        <v>130</v>
      </c>
      <c r="D67" s="4">
        <v>400</v>
      </c>
      <c r="E67" s="5" t="s">
        <v>130</v>
      </c>
      <c r="F67" s="4">
        <v>400</v>
      </c>
      <c r="G67" s="5"/>
      <c r="H67" s="14"/>
      <c r="I67" s="5"/>
      <c r="J67" s="4"/>
      <c r="K67" s="4">
        <v>400</v>
      </c>
    </row>
    <row r="68" spans="1:11" s="64" customFormat="1" ht="29.25" customHeight="1">
      <c r="A68" s="94"/>
      <c r="B68" s="63"/>
      <c r="C68" s="162" t="s">
        <v>131</v>
      </c>
      <c r="D68" s="160">
        <v>30</v>
      </c>
      <c r="E68" s="162" t="s">
        <v>131</v>
      </c>
      <c r="F68" s="160">
        <v>30</v>
      </c>
      <c r="G68" s="5"/>
      <c r="H68" s="14"/>
      <c r="I68" s="5"/>
      <c r="J68" s="4"/>
      <c r="K68" s="4">
        <v>30</v>
      </c>
    </row>
    <row r="69" spans="1:11" s="64" customFormat="1" ht="17.25" customHeight="1">
      <c r="A69" s="94"/>
      <c r="C69" s="161"/>
      <c r="D69" s="10"/>
      <c r="E69" s="192" t="s">
        <v>58</v>
      </c>
      <c r="F69" s="185"/>
      <c r="G69" s="184"/>
      <c r="H69" s="192"/>
      <c r="I69" s="184"/>
      <c r="J69" s="185"/>
      <c r="K69" s="119"/>
    </row>
    <row r="70" spans="1:11" s="64" customFormat="1" ht="17.25" customHeight="1">
      <c r="A70" s="94"/>
      <c r="B70" s="72" t="s">
        <v>39</v>
      </c>
      <c r="C70" s="222">
        <f>SUM(D71:D72)</f>
        <v>40</v>
      </c>
      <c r="D70" s="223"/>
      <c r="E70" s="5" t="s">
        <v>58</v>
      </c>
      <c r="F70" s="4">
        <v>40</v>
      </c>
      <c r="G70" s="5"/>
      <c r="H70" s="14"/>
      <c r="I70" s="5"/>
      <c r="J70" s="4"/>
      <c r="K70" s="4">
        <v>40</v>
      </c>
    </row>
    <row r="71" spans="1:11" s="64" customFormat="1" ht="16.5" customHeight="1">
      <c r="A71" s="94"/>
      <c r="B71" s="63"/>
      <c r="C71" s="5" t="s">
        <v>127</v>
      </c>
      <c r="D71" s="4">
        <v>40</v>
      </c>
      <c r="E71" s="5"/>
      <c r="F71" s="4">
        <v>40</v>
      </c>
      <c r="G71" s="5"/>
      <c r="H71" s="14"/>
      <c r="I71" s="5"/>
      <c r="J71" s="4"/>
      <c r="K71" s="4">
        <v>40</v>
      </c>
    </row>
    <row r="72" spans="1:11" s="64" customFormat="1" ht="10.5" customHeight="1">
      <c r="A72" s="96"/>
      <c r="B72" s="45"/>
      <c r="C72" s="56"/>
      <c r="D72" s="37"/>
      <c r="E72" s="56"/>
      <c r="F72" s="37"/>
      <c r="G72" s="56"/>
      <c r="H72" s="37"/>
      <c r="I72" s="56"/>
      <c r="J72" s="37"/>
      <c r="K72" s="37"/>
    </row>
    <row r="73" spans="1:11" s="64" customFormat="1" ht="16.5" customHeight="1" thickBot="1">
      <c r="A73" s="97"/>
      <c r="B73" s="57"/>
      <c r="C73" s="58"/>
      <c r="D73" s="59"/>
      <c r="E73" s="58"/>
      <c r="F73" s="59"/>
      <c r="G73" s="58"/>
      <c r="H73" s="59"/>
      <c r="I73" s="58"/>
      <c r="J73" s="59"/>
      <c r="K73" s="59"/>
    </row>
    <row r="74" spans="1:11" s="117" customFormat="1" ht="21.75" customHeight="1" thickBot="1">
      <c r="A74" s="174" t="s">
        <v>0</v>
      </c>
      <c r="B74" s="175"/>
      <c r="C74" s="178" t="s">
        <v>60</v>
      </c>
      <c r="D74" s="179"/>
      <c r="E74" s="188" t="s">
        <v>61</v>
      </c>
      <c r="F74" s="179"/>
      <c r="G74" s="190" t="s">
        <v>64</v>
      </c>
      <c r="H74" s="190"/>
      <c r="I74" s="190"/>
      <c r="J74" s="190"/>
      <c r="K74" s="172" t="s">
        <v>63</v>
      </c>
    </row>
    <row r="75" spans="1:11" s="117" customFormat="1" ht="19.5" customHeight="1" thickBot="1">
      <c r="A75" s="176"/>
      <c r="B75" s="177"/>
      <c r="C75" s="180"/>
      <c r="D75" s="181"/>
      <c r="E75" s="189"/>
      <c r="F75" s="181"/>
      <c r="G75" s="190" t="s">
        <v>55</v>
      </c>
      <c r="H75" s="190"/>
      <c r="I75" s="193" t="s">
        <v>56</v>
      </c>
      <c r="J75" s="194"/>
      <c r="K75" s="173"/>
    </row>
    <row r="76" spans="1:11" s="15" customFormat="1" ht="22.5" customHeight="1">
      <c r="A76" s="95" t="s">
        <v>6</v>
      </c>
      <c r="B76" s="2" t="s">
        <v>32</v>
      </c>
      <c r="C76" s="195">
        <f>SUM(C77)</f>
        <v>14634</v>
      </c>
      <c r="D76" s="206"/>
      <c r="E76" s="195">
        <v>14634</v>
      </c>
      <c r="F76" s="196"/>
      <c r="G76" s="195">
        <f>SUM(H78:H106)</f>
        <v>550</v>
      </c>
      <c r="H76" s="206"/>
      <c r="I76" s="195"/>
      <c r="J76" s="196"/>
      <c r="K76" s="141">
        <f>SUM(E76:J76)</f>
        <v>15184</v>
      </c>
    </row>
    <row r="77" spans="1:11" s="64" customFormat="1" ht="17.25" customHeight="1">
      <c r="A77" s="94"/>
      <c r="B77" s="72" t="s">
        <v>38</v>
      </c>
      <c r="C77" s="184">
        <f>SUM(D78:D106)</f>
        <v>14634</v>
      </c>
      <c r="D77" s="192"/>
      <c r="E77" s="184">
        <v>14634</v>
      </c>
      <c r="F77" s="185"/>
      <c r="G77" s="184"/>
      <c r="H77" s="192"/>
      <c r="I77" s="184"/>
      <c r="J77" s="185"/>
      <c r="K77" s="155"/>
    </row>
    <row r="78" spans="1:11" s="15" customFormat="1" ht="18" customHeight="1">
      <c r="A78" s="101"/>
      <c r="B78" s="3"/>
      <c r="C78" s="5" t="s">
        <v>100</v>
      </c>
      <c r="D78" s="4">
        <v>1000</v>
      </c>
      <c r="E78" s="5" t="s">
        <v>100</v>
      </c>
      <c r="F78" s="4">
        <v>1000</v>
      </c>
      <c r="G78" s="5"/>
      <c r="H78" s="14"/>
      <c r="I78" s="5"/>
      <c r="J78" s="4"/>
      <c r="K78" s="4">
        <v>1000</v>
      </c>
    </row>
    <row r="79" spans="1:11" s="15" customFormat="1" ht="17.25" customHeight="1">
      <c r="A79" s="101"/>
      <c r="B79" s="3"/>
      <c r="C79" s="5" t="s">
        <v>101</v>
      </c>
      <c r="D79" s="4">
        <v>1930</v>
      </c>
      <c r="E79" s="5" t="s">
        <v>101</v>
      </c>
      <c r="F79" s="4">
        <v>1930</v>
      </c>
      <c r="G79" s="5"/>
      <c r="H79" s="14"/>
      <c r="I79" s="5"/>
      <c r="J79" s="4"/>
      <c r="K79" s="4">
        <v>1930</v>
      </c>
    </row>
    <row r="80" spans="1:11" s="15" customFormat="1" ht="18" customHeight="1">
      <c r="A80" s="101"/>
      <c r="B80" s="3"/>
      <c r="C80" s="1" t="s">
        <v>102</v>
      </c>
      <c r="D80" s="9">
        <v>20</v>
      </c>
      <c r="E80" s="1" t="s">
        <v>102</v>
      </c>
      <c r="F80" s="9">
        <v>20</v>
      </c>
      <c r="G80" s="1"/>
      <c r="H80" s="61"/>
      <c r="I80" s="1"/>
      <c r="J80" s="9"/>
      <c r="K80" s="9">
        <v>20</v>
      </c>
    </row>
    <row r="81" spans="1:11" s="15" customFormat="1" ht="18" customHeight="1">
      <c r="A81" s="102"/>
      <c r="B81" s="3"/>
      <c r="C81" s="5" t="s">
        <v>103</v>
      </c>
      <c r="D81" s="38">
        <v>2410</v>
      </c>
      <c r="E81" s="5" t="s">
        <v>103</v>
      </c>
      <c r="F81" s="38">
        <v>2410</v>
      </c>
      <c r="G81" s="5"/>
      <c r="H81" s="36"/>
      <c r="I81" s="5"/>
      <c r="J81" s="38"/>
      <c r="K81" s="38">
        <v>2410</v>
      </c>
    </row>
    <row r="82" spans="1:11" s="15" customFormat="1" ht="17.25" customHeight="1">
      <c r="A82" s="94"/>
      <c r="B82" s="6"/>
      <c r="C82" s="5" t="s">
        <v>104</v>
      </c>
      <c r="D82" s="39">
        <v>1450</v>
      </c>
      <c r="E82" s="5" t="s">
        <v>104</v>
      </c>
      <c r="F82" s="39">
        <v>1450</v>
      </c>
      <c r="G82" s="5"/>
      <c r="H82" s="17"/>
      <c r="I82" s="5"/>
      <c r="J82" s="39"/>
      <c r="K82" s="39">
        <v>1450</v>
      </c>
    </row>
    <row r="83" spans="1:11" s="15" customFormat="1" ht="18" customHeight="1">
      <c r="A83" s="101"/>
      <c r="B83" s="3"/>
      <c r="C83" s="1" t="s">
        <v>105</v>
      </c>
      <c r="D83" s="4">
        <v>860</v>
      </c>
      <c r="E83" s="1" t="s">
        <v>105</v>
      </c>
      <c r="F83" s="4">
        <v>860</v>
      </c>
      <c r="G83" s="1"/>
      <c r="H83" s="14"/>
      <c r="I83" s="1"/>
      <c r="J83" s="4"/>
      <c r="K83" s="4">
        <v>860</v>
      </c>
    </row>
    <row r="84" spans="1:11" s="15" customFormat="1" ht="18" customHeight="1">
      <c r="A84" s="101"/>
      <c r="B84" s="3"/>
      <c r="C84" s="5" t="s">
        <v>106</v>
      </c>
      <c r="D84" s="4">
        <v>400</v>
      </c>
      <c r="E84" s="5" t="s">
        <v>106</v>
      </c>
      <c r="F84" s="4">
        <v>400</v>
      </c>
      <c r="G84" s="5"/>
      <c r="H84" s="14"/>
      <c r="I84" s="5"/>
      <c r="J84" s="4"/>
      <c r="K84" s="4">
        <v>400</v>
      </c>
    </row>
    <row r="85" spans="1:11" s="92" customFormat="1" ht="17.25" customHeight="1">
      <c r="A85" s="101"/>
      <c r="B85" s="3"/>
      <c r="C85" s="16" t="s">
        <v>107</v>
      </c>
      <c r="D85" s="4">
        <v>100</v>
      </c>
      <c r="E85" s="16" t="s">
        <v>107</v>
      </c>
      <c r="F85" s="4">
        <v>100</v>
      </c>
      <c r="G85" s="68"/>
      <c r="H85" s="17"/>
      <c r="I85" s="68"/>
      <c r="J85" s="39"/>
      <c r="K85" s="39">
        <v>100</v>
      </c>
    </row>
    <row r="86" spans="1:11" ht="17.25" customHeight="1">
      <c r="A86" s="103"/>
      <c r="B86" s="6"/>
      <c r="C86" s="5"/>
      <c r="D86" s="40"/>
      <c r="E86" s="5"/>
      <c r="F86" s="40"/>
      <c r="G86" s="16"/>
      <c r="I86" s="16"/>
      <c r="J86" s="4"/>
      <c r="K86" s="4"/>
    </row>
    <row r="87" spans="1:11" s="15" customFormat="1" ht="16.5" customHeight="1">
      <c r="A87" s="104"/>
      <c r="B87" s="3"/>
      <c r="C87" s="68" t="s">
        <v>108</v>
      </c>
      <c r="D87" s="39">
        <v>4</v>
      </c>
      <c r="E87" s="68" t="s">
        <v>108</v>
      </c>
      <c r="F87" s="39">
        <v>4</v>
      </c>
      <c r="G87" s="5"/>
      <c r="H87" s="14"/>
      <c r="I87" s="5"/>
      <c r="J87" s="4"/>
      <c r="K87" s="40">
        <v>4</v>
      </c>
    </row>
    <row r="88" spans="1:11" s="53" customFormat="1" ht="17.25" customHeight="1">
      <c r="A88" s="101"/>
      <c r="B88" s="3"/>
      <c r="C88" s="68"/>
      <c r="D88" s="39"/>
      <c r="E88" s="68"/>
      <c r="F88" s="39"/>
      <c r="G88" s="68"/>
      <c r="H88" s="17"/>
      <c r="I88" s="68"/>
      <c r="J88" s="39"/>
      <c r="K88" s="39"/>
    </row>
    <row r="89" spans="1:11" s="92" customFormat="1" ht="18" customHeight="1">
      <c r="A89" s="101"/>
      <c r="B89" s="3"/>
      <c r="C89" s="68"/>
      <c r="D89" s="39"/>
      <c r="E89" s="68"/>
      <c r="F89" s="39"/>
      <c r="G89" s="1"/>
      <c r="H89" s="14"/>
      <c r="I89" s="1"/>
      <c r="J89" s="4"/>
      <c r="K89" s="4"/>
    </row>
    <row r="90" spans="1:11" s="92" customFormat="1" ht="18" customHeight="1">
      <c r="A90" s="101"/>
      <c r="B90" s="3"/>
      <c r="C90" s="68"/>
      <c r="D90" s="4"/>
      <c r="E90" s="68"/>
      <c r="F90" s="4"/>
      <c r="G90" s="1"/>
      <c r="H90" s="14"/>
      <c r="I90" s="1"/>
      <c r="J90" s="4"/>
      <c r="K90" s="4"/>
    </row>
    <row r="91" spans="1:11" s="15" customFormat="1" ht="17.25" customHeight="1">
      <c r="A91" s="101"/>
      <c r="B91" s="3"/>
      <c r="C91" s="68" t="s">
        <v>109</v>
      </c>
      <c r="D91" s="4">
        <v>160</v>
      </c>
      <c r="E91" s="68" t="s">
        <v>109</v>
      </c>
      <c r="F91" s="4">
        <v>160</v>
      </c>
      <c r="G91" s="68"/>
      <c r="H91" s="14">
        <v>150</v>
      </c>
      <c r="I91" s="68"/>
      <c r="J91" s="4"/>
      <c r="K91" s="4">
        <f>SUM(F91:I91)</f>
        <v>310</v>
      </c>
    </row>
    <row r="92" spans="1:11" s="92" customFormat="1" ht="17.25" customHeight="1">
      <c r="A92" s="101"/>
      <c r="B92" s="3"/>
      <c r="C92" s="1" t="s">
        <v>110</v>
      </c>
      <c r="D92" s="4">
        <v>2600</v>
      </c>
      <c r="E92" s="1" t="s">
        <v>110</v>
      </c>
      <c r="F92" s="4">
        <v>2600</v>
      </c>
      <c r="G92" s="68"/>
      <c r="H92" s="14">
        <v>200</v>
      </c>
      <c r="I92" s="68"/>
      <c r="J92" s="4"/>
      <c r="K92" s="4">
        <f>SUM(F92:I92)</f>
        <v>2800</v>
      </c>
    </row>
    <row r="93" spans="1:11" s="92" customFormat="1" ht="31.5" customHeight="1">
      <c r="A93" s="101"/>
      <c r="B93" s="3"/>
      <c r="C93" s="1" t="s">
        <v>111</v>
      </c>
      <c r="D93" s="39">
        <v>800</v>
      </c>
      <c r="E93" s="1" t="s">
        <v>111</v>
      </c>
      <c r="F93" s="39">
        <v>800</v>
      </c>
      <c r="G93" s="1"/>
      <c r="H93" s="14" t="s">
        <v>58</v>
      </c>
      <c r="I93" s="1"/>
      <c r="J93" s="4"/>
      <c r="K93" s="4">
        <v>800</v>
      </c>
    </row>
    <row r="94" spans="1:11" s="92" customFormat="1" ht="30" customHeight="1">
      <c r="A94" s="101"/>
      <c r="B94" s="3"/>
      <c r="C94" s="1" t="s">
        <v>112</v>
      </c>
      <c r="D94" s="39">
        <v>7</v>
      </c>
      <c r="E94" s="1" t="s">
        <v>112</v>
      </c>
      <c r="F94" s="39">
        <v>7</v>
      </c>
      <c r="G94" s="1"/>
      <c r="H94" s="14"/>
      <c r="I94" s="1"/>
      <c r="J94" s="4"/>
      <c r="K94" s="4">
        <v>7</v>
      </c>
    </row>
    <row r="95" spans="1:11" s="92" customFormat="1" ht="27.75" customHeight="1">
      <c r="A95" s="101"/>
      <c r="B95" s="3"/>
      <c r="C95" s="1" t="s">
        <v>113</v>
      </c>
      <c r="D95" s="4">
        <v>335</v>
      </c>
      <c r="E95" s="1" t="s">
        <v>113</v>
      </c>
      <c r="F95" s="4">
        <v>335</v>
      </c>
      <c r="G95" s="1"/>
      <c r="H95" s="14"/>
      <c r="I95" s="1"/>
      <c r="J95" s="4"/>
      <c r="K95" s="4">
        <v>335</v>
      </c>
    </row>
    <row r="96" spans="1:11" s="92" customFormat="1" ht="18" customHeight="1">
      <c r="A96" s="101"/>
      <c r="B96" s="3"/>
      <c r="C96" s="1"/>
      <c r="D96" s="4"/>
      <c r="E96" s="1"/>
      <c r="F96" s="4"/>
      <c r="G96" s="1"/>
      <c r="H96" s="14"/>
      <c r="I96" s="1"/>
      <c r="J96" s="4"/>
      <c r="K96" s="4"/>
    </row>
    <row r="97" spans="1:11" s="15" customFormat="1" ht="17.25" customHeight="1">
      <c r="A97" s="101"/>
      <c r="B97" s="3"/>
      <c r="C97" s="1" t="s">
        <v>114</v>
      </c>
      <c r="D97" s="4">
        <v>100</v>
      </c>
      <c r="E97" s="1" t="s">
        <v>114</v>
      </c>
      <c r="F97" s="4">
        <v>100</v>
      </c>
      <c r="G97" s="1"/>
      <c r="H97" s="14"/>
      <c r="I97" s="1"/>
      <c r="J97" s="4"/>
      <c r="K97" s="4">
        <v>100</v>
      </c>
    </row>
    <row r="98" spans="1:11" s="15" customFormat="1" ht="31.5" customHeight="1">
      <c r="A98" s="101"/>
      <c r="B98" s="3"/>
      <c r="C98" s="1" t="s">
        <v>115</v>
      </c>
      <c r="D98" s="39"/>
      <c r="E98" s="1" t="s">
        <v>115</v>
      </c>
      <c r="F98" s="39"/>
      <c r="G98" s="1"/>
      <c r="H98" s="14"/>
      <c r="I98" s="1"/>
      <c r="J98" s="4"/>
      <c r="K98" s="4"/>
    </row>
    <row r="99" spans="1:11" s="15" customFormat="1" ht="18" customHeight="1">
      <c r="A99" s="101"/>
      <c r="B99" s="3"/>
      <c r="C99" s="1" t="s">
        <v>116</v>
      </c>
      <c r="D99" s="39">
        <v>293</v>
      </c>
      <c r="E99" s="1" t="s">
        <v>116</v>
      </c>
      <c r="F99" s="39">
        <v>293</v>
      </c>
      <c r="G99" s="1"/>
      <c r="H99" s="17"/>
      <c r="I99" s="1"/>
      <c r="J99" s="39"/>
      <c r="K99" s="39">
        <v>293</v>
      </c>
    </row>
    <row r="100" spans="1:11" s="64" customFormat="1" ht="32.25" customHeight="1">
      <c r="A100" s="101"/>
      <c r="B100" s="3"/>
      <c r="C100" s="5" t="s">
        <v>117</v>
      </c>
      <c r="D100" s="4">
        <v>700</v>
      </c>
      <c r="E100" s="5" t="s">
        <v>117</v>
      </c>
      <c r="F100" s="4">
        <v>700</v>
      </c>
      <c r="G100" s="1"/>
      <c r="H100" s="14"/>
      <c r="I100" s="1"/>
      <c r="J100" s="4"/>
      <c r="K100" s="4">
        <v>700</v>
      </c>
    </row>
    <row r="101" spans="1:11" s="64" customFormat="1" ht="31.5" customHeight="1">
      <c r="A101" s="101"/>
      <c r="B101" s="3"/>
      <c r="C101" s="5" t="s">
        <v>118</v>
      </c>
      <c r="D101" s="4">
        <v>0</v>
      </c>
      <c r="E101" s="5" t="s">
        <v>118</v>
      </c>
      <c r="F101" s="4">
        <v>0</v>
      </c>
      <c r="G101" s="1"/>
      <c r="H101" s="14"/>
      <c r="I101" s="1"/>
      <c r="J101" s="4"/>
      <c r="K101" s="4">
        <v>0</v>
      </c>
    </row>
    <row r="102" spans="1:11" s="92" customFormat="1" ht="18" customHeight="1">
      <c r="A102" s="101"/>
      <c r="B102" s="3"/>
      <c r="C102" s="1" t="s">
        <v>119</v>
      </c>
      <c r="D102" s="4">
        <v>1200</v>
      </c>
      <c r="E102" s="1" t="s">
        <v>119</v>
      </c>
      <c r="F102" s="4">
        <v>1200</v>
      </c>
      <c r="G102" s="1"/>
      <c r="H102" s="14">
        <v>200</v>
      </c>
      <c r="I102" s="1"/>
      <c r="J102" s="4"/>
      <c r="K102" s="4">
        <f>SUM(F102:J102)</f>
        <v>1400</v>
      </c>
    </row>
    <row r="103" spans="1:11" s="92" customFormat="1" ht="18" customHeight="1">
      <c r="A103" s="101"/>
      <c r="B103" s="3"/>
      <c r="C103" s="1" t="s">
        <v>120</v>
      </c>
      <c r="D103" s="4"/>
      <c r="E103" s="1" t="s">
        <v>120</v>
      </c>
      <c r="F103" s="4"/>
      <c r="G103" s="1"/>
      <c r="H103" s="17" t="s">
        <v>58</v>
      </c>
      <c r="I103" s="1"/>
      <c r="J103" s="39"/>
      <c r="K103" s="39"/>
    </row>
    <row r="104" spans="1:11" s="92" customFormat="1" ht="17.25" customHeight="1">
      <c r="A104" s="101"/>
      <c r="B104" s="3"/>
      <c r="C104" s="1"/>
      <c r="D104" s="4"/>
      <c r="E104" s="1"/>
      <c r="F104" s="4"/>
      <c r="G104" s="1"/>
      <c r="H104" s="17"/>
      <c r="I104" s="1"/>
      <c r="J104" s="39"/>
      <c r="K104" s="39"/>
    </row>
    <row r="105" spans="1:11" s="92" customFormat="1" ht="18" customHeight="1">
      <c r="A105" s="101"/>
      <c r="B105" s="3"/>
      <c r="C105" s="1" t="s">
        <v>121</v>
      </c>
      <c r="D105" s="4">
        <v>65</v>
      </c>
      <c r="E105" s="1" t="s">
        <v>121</v>
      </c>
      <c r="F105" s="4">
        <v>65</v>
      </c>
      <c r="G105" s="1"/>
      <c r="H105" s="14"/>
      <c r="I105" s="1"/>
      <c r="J105" s="4"/>
      <c r="K105" s="4">
        <v>65</v>
      </c>
    </row>
    <row r="106" spans="1:11" s="67" customFormat="1" ht="18" customHeight="1">
      <c r="A106" s="101"/>
      <c r="B106" s="3"/>
      <c r="C106" s="1" t="s">
        <v>122</v>
      </c>
      <c r="D106" s="4">
        <v>200</v>
      </c>
      <c r="E106" s="1" t="s">
        <v>122</v>
      </c>
      <c r="F106" s="4">
        <v>200</v>
      </c>
      <c r="G106" s="1"/>
      <c r="H106" s="14"/>
      <c r="I106" s="1"/>
      <c r="J106" s="4"/>
      <c r="K106" s="4">
        <v>200</v>
      </c>
    </row>
    <row r="107" spans="1:11" s="67" customFormat="1" ht="17.25" customHeight="1">
      <c r="A107" s="94"/>
      <c r="B107" s="72" t="s">
        <v>39</v>
      </c>
      <c r="C107" s="1"/>
      <c r="D107" s="4"/>
      <c r="E107" s="1"/>
      <c r="F107" s="4"/>
      <c r="G107" s="197"/>
      <c r="H107" s="235"/>
      <c r="I107" s="197"/>
      <c r="J107" s="198"/>
      <c r="K107" s="119"/>
    </row>
    <row r="108" spans="1:11" s="15" customFormat="1" ht="18" customHeight="1">
      <c r="A108" s="101"/>
      <c r="B108" s="3"/>
      <c r="C108" s="1"/>
      <c r="D108" s="14"/>
      <c r="E108" s="1"/>
      <c r="F108" s="14"/>
      <c r="G108" s="1"/>
      <c r="H108" s="14"/>
      <c r="I108" s="1"/>
      <c r="J108" s="4"/>
      <c r="K108" s="4"/>
    </row>
    <row r="109" spans="1:11" s="86" customFormat="1" ht="32.25" customHeight="1">
      <c r="A109" s="106"/>
      <c r="B109" s="56"/>
      <c r="C109" s="45"/>
      <c r="D109" s="37"/>
      <c r="E109" s="45"/>
      <c r="F109" s="37"/>
      <c r="G109" s="45"/>
      <c r="H109" s="37"/>
      <c r="I109" s="45"/>
      <c r="J109" s="37"/>
      <c r="K109" s="37"/>
    </row>
    <row r="110" spans="1:11" s="86" customFormat="1" ht="10.5" customHeight="1" thickBot="1">
      <c r="A110" s="107"/>
      <c r="B110" s="58"/>
      <c r="C110" s="57"/>
      <c r="D110" s="59"/>
      <c r="E110" s="57"/>
      <c r="F110" s="59"/>
      <c r="G110" s="57"/>
      <c r="H110" s="59"/>
      <c r="I110" s="57"/>
      <c r="J110" s="59"/>
      <c r="K110" s="59"/>
    </row>
    <row r="111" spans="1:11" s="117" customFormat="1" ht="21.75" customHeight="1" thickBot="1">
      <c r="A111" s="174" t="s">
        <v>0</v>
      </c>
      <c r="B111" s="175"/>
      <c r="C111" s="178" t="s">
        <v>60</v>
      </c>
      <c r="D111" s="179"/>
      <c r="E111" s="188" t="s">
        <v>61</v>
      </c>
      <c r="F111" s="179"/>
      <c r="G111" s="190" t="s">
        <v>64</v>
      </c>
      <c r="H111" s="190"/>
      <c r="I111" s="190"/>
      <c r="J111" s="190"/>
      <c r="K111" s="172" t="s">
        <v>63</v>
      </c>
    </row>
    <row r="112" spans="1:11" s="117" customFormat="1" ht="19.5" customHeight="1" thickBot="1">
      <c r="A112" s="176"/>
      <c r="B112" s="177"/>
      <c r="C112" s="180"/>
      <c r="D112" s="181"/>
      <c r="E112" s="189"/>
      <c r="F112" s="181"/>
      <c r="G112" s="190" t="s">
        <v>55</v>
      </c>
      <c r="H112" s="190"/>
      <c r="I112" s="193" t="s">
        <v>56</v>
      </c>
      <c r="J112" s="194"/>
      <c r="K112" s="173"/>
    </row>
    <row r="113" spans="1:11" s="15" customFormat="1" ht="19.5" customHeight="1">
      <c r="A113" s="105" t="s">
        <v>7</v>
      </c>
      <c r="B113" s="65" t="s">
        <v>29</v>
      </c>
      <c r="C113" s="199" t="s">
        <v>58</v>
      </c>
      <c r="D113" s="200"/>
      <c r="E113" s="199" t="s">
        <v>58</v>
      </c>
      <c r="F113" s="200"/>
      <c r="G113" s="199"/>
      <c r="H113" s="200"/>
      <c r="I113" s="199"/>
      <c r="J113" s="200"/>
      <c r="K113" s="140" t="s">
        <v>58</v>
      </c>
    </row>
    <row r="114" spans="1:11" s="15" customFormat="1" ht="16.5" customHeight="1">
      <c r="A114" s="101"/>
      <c r="B114" s="72" t="s">
        <v>38</v>
      </c>
      <c r="C114" s="25" t="s">
        <v>58</v>
      </c>
      <c r="D114" s="47" t="s">
        <v>58</v>
      </c>
      <c r="E114" s="25" t="s">
        <v>58</v>
      </c>
      <c r="F114" s="50" t="s">
        <v>58</v>
      </c>
      <c r="G114" s="25"/>
      <c r="H114" s="47"/>
      <c r="I114" s="25"/>
      <c r="J114" s="50"/>
      <c r="K114" s="50"/>
    </row>
    <row r="115" spans="1:11" s="15" customFormat="1" ht="17.25" customHeight="1">
      <c r="A115" s="101"/>
      <c r="B115" s="72" t="s">
        <v>39</v>
      </c>
      <c r="C115" s="1"/>
      <c r="D115" s="17"/>
      <c r="E115" s="1"/>
      <c r="F115" s="39"/>
      <c r="G115" s="1"/>
      <c r="H115" s="17"/>
      <c r="I115" s="1"/>
      <c r="J115" s="39"/>
      <c r="K115" s="39"/>
    </row>
    <row r="116" spans="1:11" s="15" customFormat="1" ht="20.25" customHeight="1">
      <c r="A116" s="105" t="s">
        <v>13</v>
      </c>
      <c r="B116" s="2" t="s">
        <v>12</v>
      </c>
      <c r="C116" s="182">
        <f>SUM(D117:D118)</f>
        <v>5375</v>
      </c>
      <c r="D116" s="201"/>
      <c r="E116" s="182">
        <f>SUM(F117:F118)</f>
        <v>5375</v>
      </c>
      <c r="F116" s="182"/>
      <c r="G116" s="219">
        <v>100</v>
      </c>
      <c r="H116" s="220"/>
      <c r="I116" s="182"/>
      <c r="J116" s="182"/>
      <c r="K116" s="142">
        <f>SUM(E116:J116)</f>
        <v>5475</v>
      </c>
    </row>
    <row r="117" spans="1:11" s="15" customFormat="1" ht="18" customHeight="1">
      <c r="A117" s="101"/>
      <c r="B117" s="72" t="s">
        <v>38</v>
      </c>
      <c r="C117" s="74" t="s">
        <v>40</v>
      </c>
      <c r="D117" s="12">
        <v>5308</v>
      </c>
      <c r="E117" s="74" t="s">
        <v>40</v>
      </c>
      <c r="F117" s="12">
        <v>5308</v>
      </c>
      <c r="G117" s="74"/>
      <c r="H117" s="75"/>
      <c r="I117" s="74"/>
      <c r="J117" s="75"/>
      <c r="K117" s="12">
        <v>5308</v>
      </c>
    </row>
    <row r="118" spans="1:11" s="67" customFormat="1" ht="18.75" customHeight="1">
      <c r="A118" s="101"/>
      <c r="B118" s="72" t="s">
        <v>39</v>
      </c>
      <c r="C118" s="76" t="s">
        <v>40</v>
      </c>
      <c r="D118" s="77">
        <v>67</v>
      </c>
      <c r="E118" s="76" t="s">
        <v>40</v>
      </c>
      <c r="F118" s="77">
        <v>67</v>
      </c>
      <c r="G118" s="76"/>
      <c r="H118" s="81">
        <v>100</v>
      </c>
      <c r="I118" s="76"/>
      <c r="J118" s="115"/>
      <c r="K118" s="77">
        <v>167</v>
      </c>
    </row>
    <row r="119" spans="1:11" s="15" customFormat="1" ht="28.5" customHeight="1">
      <c r="A119" s="105" t="s">
        <v>14</v>
      </c>
      <c r="B119" s="65" t="s">
        <v>28</v>
      </c>
      <c r="C119" s="182">
        <f>SUM(C120+C125)</f>
        <v>1550</v>
      </c>
      <c r="D119" s="191"/>
      <c r="E119" s="182">
        <f>SUM(E120+E125)</f>
        <v>1550</v>
      </c>
      <c r="F119" s="183"/>
      <c r="G119" s="182"/>
      <c r="H119" s="191"/>
      <c r="I119" s="182"/>
      <c r="J119" s="183"/>
      <c r="K119" s="114">
        <v>1650</v>
      </c>
    </row>
    <row r="120" spans="1:11" s="67" customFormat="1" ht="17.25" customHeight="1">
      <c r="A120" s="94"/>
      <c r="B120" s="72" t="s">
        <v>38</v>
      </c>
      <c r="C120" s="184">
        <f>SUM(D121:D124)</f>
        <v>750</v>
      </c>
      <c r="D120" s="192"/>
      <c r="E120" s="184">
        <f>SUM(F121:F124)</f>
        <v>750</v>
      </c>
      <c r="F120" s="185"/>
      <c r="G120" s="186">
        <f>SUM(H121)</f>
        <v>100</v>
      </c>
      <c r="H120" s="187"/>
      <c r="I120" s="184"/>
      <c r="J120" s="185"/>
      <c r="K120" s="119">
        <f>SUM(E120:J120)</f>
        <v>850</v>
      </c>
    </row>
    <row r="121" spans="1:11" s="15" customFormat="1" ht="18" customHeight="1">
      <c r="A121" s="101"/>
      <c r="B121" s="49"/>
      <c r="C121" s="31" t="s">
        <v>41</v>
      </c>
      <c r="D121" s="158">
        <v>650</v>
      </c>
      <c r="E121" s="31" t="s">
        <v>41</v>
      </c>
      <c r="F121" s="158">
        <v>650</v>
      </c>
      <c r="G121" s="31"/>
      <c r="H121" s="80">
        <v>100</v>
      </c>
      <c r="I121" s="31"/>
      <c r="J121" s="41"/>
      <c r="K121" s="41">
        <f>SUM(F121:I121)</f>
        <v>750</v>
      </c>
    </row>
    <row r="122" spans="1:11" s="15" customFormat="1" ht="18.75" customHeight="1">
      <c r="A122" s="101"/>
      <c r="B122" s="3"/>
      <c r="C122" s="20" t="s">
        <v>42</v>
      </c>
      <c r="D122" s="41"/>
      <c r="E122" s="20" t="s">
        <v>42</v>
      </c>
      <c r="F122" s="41"/>
      <c r="G122" s="20"/>
      <c r="H122" s="80"/>
      <c r="I122" s="20"/>
      <c r="J122" s="41"/>
      <c r="K122" s="41"/>
    </row>
    <row r="123" spans="1:11" s="15" customFormat="1" ht="16.5" customHeight="1">
      <c r="A123" s="101"/>
      <c r="B123" s="3"/>
      <c r="C123" s="20" t="s">
        <v>43</v>
      </c>
      <c r="D123" s="41">
        <v>100</v>
      </c>
      <c r="E123" s="20" t="s">
        <v>43</v>
      </c>
      <c r="F123" s="41">
        <v>100</v>
      </c>
      <c r="G123" s="20"/>
      <c r="H123" s="80"/>
      <c r="I123" s="20"/>
      <c r="J123" s="41"/>
      <c r="K123" s="38">
        <f>SUM(F123:I123)</f>
        <v>100</v>
      </c>
    </row>
    <row r="124" spans="1:11" s="55" customFormat="1" ht="16.5" customHeight="1">
      <c r="A124" s="101"/>
      <c r="B124" s="3"/>
      <c r="C124" s="20"/>
      <c r="D124" s="159"/>
      <c r="E124" s="20" t="s">
        <v>58</v>
      </c>
      <c r="F124" s="144" t="s">
        <v>58</v>
      </c>
      <c r="G124" s="20"/>
      <c r="H124" s="80"/>
      <c r="I124" s="20"/>
      <c r="J124" s="41"/>
      <c r="K124" s="41"/>
    </row>
    <row r="125" spans="1:11" s="67" customFormat="1" ht="17.25" customHeight="1">
      <c r="A125" s="94"/>
      <c r="B125" s="72" t="s">
        <v>39</v>
      </c>
      <c r="C125" s="184">
        <v>800</v>
      </c>
      <c r="D125" s="192"/>
      <c r="E125" s="184">
        <v>800</v>
      </c>
      <c r="F125" s="185"/>
      <c r="G125" s="184"/>
      <c r="H125" s="192"/>
      <c r="I125" s="184"/>
      <c r="J125" s="185"/>
      <c r="K125" s="118">
        <v>800</v>
      </c>
    </row>
    <row r="126" spans="1:11" s="55" customFormat="1" ht="16.5" customHeight="1">
      <c r="A126" s="101"/>
      <c r="B126" s="3"/>
      <c r="C126" s="20" t="s">
        <v>41</v>
      </c>
      <c r="D126" s="41">
        <v>800</v>
      </c>
      <c r="E126" s="20" t="s">
        <v>41</v>
      </c>
      <c r="F126" s="41">
        <v>800</v>
      </c>
      <c r="G126" s="20"/>
      <c r="H126" s="80"/>
      <c r="I126" s="20"/>
      <c r="J126" s="41"/>
      <c r="K126" s="41">
        <v>800</v>
      </c>
    </row>
    <row r="127" spans="1:11" s="15" customFormat="1" ht="16.5" customHeight="1">
      <c r="A127" s="101"/>
      <c r="B127" s="3"/>
      <c r="C127" s="5"/>
      <c r="D127" s="38"/>
      <c r="E127" s="5"/>
      <c r="F127" s="38"/>
      <c r="G127" s="5"/>
      <c r="H127" s="36"/>
      <c r="I127" s="5"/>
      <c r="J127" s="38"/>
      <c r="K127" s="38"/>
    </row>
    <row r="128" spans="1:11" s="15" customFormat="1" ht="20.25" customHeight="1">
      <c r="A128" s="105" t="s">
        <v>15</v>
      </c>
      <c r="B128" s="12" t="s">
        <v>18</v>
      </c>
      <c r="C128" s="182" t="s">
        <v>58</v>
      </c>
      <c r="D128" s="191"/>
      <c r="E128" s="182" t="s">
        <v>58</v>
      </c>
      <c r="F128" s="183"/>
      <c r="G128" s="182" t="s">
        <v>58</v>
      </c>
      <c r="H128" s="191"/>
      <c r="I128" s="182"/>
      <c r="J128" s="183"/>
      <c r="K128" s="142" t="s">
        <v>58</v>
      </c>
    </row>
    <row r="129" spans="1:11" s="67" customFormat="1" ht="17.25" customHeight="1">
      <c r="A129" s="94"/>
      <c r="B129" s="72" t="s">
        <v>38</v>
      </c>
      <c r="C129" s="184">
        <f>SUM(C130:D132)</f>
        <v>160</v>
      </c>
      <c r="D129" s="192"/>
      <c r="E129" s="184">
        <f>SUM(E130:F132)</f>
        <v>160</v>
      </c>
      <c r="F129" s="185"/>
      <c r="G129" s="184"/>
      <c r="H129" s="192"/>
      <c r="I129" s="184"/>
      <c r="J129" s="185"/>
      <c r="K129" s="119">
        <v>160</v>
      </c>
    </row>
    <row r="130" spans="1:11" s="15" customFormat="1" ht="17.25" customHeight="1">
      <c r="A130" s="108"/>
      <c r="B130" s="7"/>
      <c r="C130" s="11" t="s">
        <v>20</v>
      </c>
      <c r="D130" s="42">
        <v>140</v>
      </c>
      <c r="E130" s="11" t="s">
        <v>20</v>
      </c>
      <c r="F130" s="42">
        <v>140</v>
      </c>
      <c r="G130" s="11"/>
      <c r="H130" s="14" t="s">
        <v>58</v>
      </c>
      <c r="I130" s="11"/>
      <c r="J130" s="4"/>
      <c r="K130" s="120">
        <v>140</v>
      </c>
    </row>
    <row r="131" spans="1:11" s="67" customFormat="1" ht="17.25" customHeight="1">
      <c r="A131" s="108"/>
      <c r="B131" s="7"/>
      <c r="C131" s="18" t="s">
        <v>123</v>
      </c>
      <c r="D131" s="4"/>
      <c r="E131" s="18" t="s">
        <v>123</v>
      </c>
      <c r="F131" s="4"/>
      <c r="G131" s="11"/>
      <c r="H131" s="14"/>
      <c r="I131" s="11"/>
      <c r="J131" s="4"/>
      <c r="K131" s="120"/>
    </row>
    <row r="132" spans="1:11" s="67" customFormat="1" ht="18" customHeight="1">
      <c r="A132" s="94"/>
      <c r="B132" s="72" t="s">
        <v>39</v>
      </c>
      <c r="C132" s="184">
        <f>SUM(D133:D134)</f>
        <v>20</v>
      </c>
      <c r="D132" s="185"/>
      <c r="E132" s="184">
        <v>20</v>
      </c>
      <c r="F132" s="185"/>
      <c r="G132" s="184"/>
      <c r="H132" s="192"/>
      <c r="I132" s="184"/>
      <c r="J132" s="185"/>
      <c r="K132" s="170">
        <v>20</v>
      </c>
    </row>
    <row r="133" spans="1:11" s="15" customFormat="1" ht="18" customHeight="1">
      <c r="A133" s="94"/>
      <c r="B133" s="7"/>
      <c r="C133" s="68" t="s">
        <v>20</v>
      </c>
      <c r="D133" s="4">
        <v>20</v>
      </c>
      <c r="E133" s="68" t="s">
        <v>20</v>
      </c>
      <c r="F133" s="4">
        <v>20</v>
      </c>
      <c r="G133" s="68"/>
      <c r="H133" s="14"/>
      <c r="I133" s="68"/>
      <c r="J133" s="4"/>
      <c r="K133" s="4">
        <v>20</v>
      </c>
    </row>
    <row r="134" spans="1:11" s="15" customFormat="1" ht="20.25" customHeight="1">
      <c r="A134" s="98" t="s">
        <v>3</v>
      </c>
      <c r="B134" s="34" t="s">
        <v>16</v>
      </c>
      <c r="C134" s="231">
        <f>SUM(C135)</f>
        <v>1864</v>
      </c>
      <c r="D134" s="212"/>
      <c r="E134" s="231">
        <f>SUM(E135)</f>
        <v>1864</v>
      </c>
      <c r="F134" s="231"/>
      <c r="G134" s="231">
        <v>0</v>
      </c>
      <c r="H134" s="212"/>
      <c r="I134" s="231"/>
      <c r="J134" s="231"/>
      <c r="K134" s="143">
        <f>SUM(E134:J134)</f>
        <v>1864</v>
      </c>
    </row>
    <row r="135" spans="1:11" s="15" customFormat="1" ht="20.25" customHeight="1">
      <c r="A135" s="100" t="s">
        <v>5</v>
      </c>
      <c r="B135" s="19" t="s">
        <v>17</v>
      </c>
      <c r="C135" s="221">
        <f>SUM(C136+C145)</f>
        <v>1864</v>
      </c>
      <c r="D135" s="195"/>
      <c r="E135" s="221">
        <f>SUM(E136+E145)</f>
        <v>1864</v>
      </c>
      <c r="F135" s="221"/>
      <c r="G135" s="221" t="s">
        <v>58</v>
      </c>
      <c r="H135" s="195"/>
      <c r="I135" s="221"/>
      <c r="J135" s="221"/>
      <c r="K135" s="141" t="s">
        <v>58</v>
      </c>
    </row>
    <row r="136" spans="1:11" s="67" customFormat="1" ht="17.25" customHeight="1">
      <c r="A136" s="94"/>
      <c r="B136" s="72" t="s">
        <v>38</v>
      </c>
      <c r="C136" s="184">
        <f>SUM(D137:D144)</f>
        <v>1815</v>
      </c>
      <c r="D136" s="192"/>
      <c r="E136" s="184">
        <f>SUM(F137:F144)</f>
        <v>1815</v>
      </c>
      <c r="F136" s="185"/>
      <c r="G136" s="184"/>
      <c r="H136" s="192"/>
      <c r="I136" s="184"/>
      <c r="J136" s="185"/>
      <c r="K136" s="119">
        <v>1815</v>
      </c>
    </row>
    <row r="137" spans="1:11" s="92" customFormat="1" ht="17.25" customHeight="1">
      <c r="A137" s="94"/>
      <c r="B137" s="123"/>
      <c r="C137" s="68" t="s">
        <v>124</v>
      </c>
      <c r="D137" s="4">
        <v>553</v>
      </c>
      <c r="E137" s="68" t="s">
        <v>124</v>
      </c>
      <c r="F137" s="4">
        <v>553</v>
      </c>
      <c r="G137" s="124"/>
      <c r="H137" s="125"/>
      <c r="I137" s="124"/>
      <c r="J137" s="126"/>
      <c r="K137" s="126">
        <v>553</v>
      </c>
    </row>
    <row r="138" spans="1:11" s="92" customFormat="1" ht="17.25" customHeight="1">
      <c r="A138" s="94"/>
      <c r="B138" s="123"/>
      <c r="C138" s="68"/>
      <c r="D138" s="4"/>
      <c r="E138" s="68"/>
      <c r="F138" s="4"/>
      <c r="G138" s="124"/>
      <c r="H138" s="125" t="s">
        <v>58</v>
      </c>
      <c r="I138" s="124"/>
      <c r="J138" s="126"/>
      <c r="K138" s="126"/>
    </row>
    <row r="139" spans="1:11" s="55" customFormat="1" ht="16.5" customHeight="1">
      <c r="A139" s="94"/>
      <c r="B139" s="10"/>
      <c r="C139" s="68" t="s">
        <v>44</v>
      </c>
      <c r="D139" s="4">
        <v>62</v>
      </c>
      <c r="E139" s="68" t="s">
        <v>44</v>
      </c>
      <c r="F139" s="4">
        <v>62</v>
      </c>
      <c r="G139" s="16"/>
      <c r="H139" s="14"/>
      <c r="I139" s="16"/>
      <c r="J139" s="4"/>
      <c r="K139" s="4">
        <v>62</v>
      </c>
    </row>
    <row r="140" spans="1:11" s="15" customFormat="1" ht="29.25" customHeight="1">
      <c r="A140" s="94"/>
      <c r="B140" s="10"/>
      <c r="C140" s="68" t="s">
        <v>45</v>
      </c>
      <c r="D140" s="4">
        <v>1000</v>
      </c>
      <c r="E140" s="68" t="s">
        <v>45</v>
      </c>
      <c r="F140" s="4">
        <v>1000</v>
      </c>
      <c r="G140" s="68"/>
      <c r="H140" s="14"/>
      <c r="I140" s="68"/>
      <c r="J140" s="4"/>
      <c r="K140" s="4">
        <v>1000</v>
      </c>
    </row>
    <row r="141" spans="1:11" s="67" customFormat="1" ht="18" customHeight="1">
      <c r="A141" s="94"/>
      <c r="B141" s="10"/>
      <c r="C141" s="68" t="s">
        <v>46</v>
      </c>
      <c r="D141" s="4">
        <v>100</v>
      </c>
      <c r="E141" s="68" t="s">
        <v>46</v>
      </c>
      <c r="F141" s="4">
        <v>100</v>
      </c>
      <c r="G141" s="68"/>
      <c r="H141" s="14"/>
      <c r="I141" s="68"/>
      <c r="J141" s="14"/>
      <c r="K141" s="120">
        <v>100</v>
      </c>
    </row>
    <row r="142" spans="1:11" s="67" customFormat="1" ht="18" customHeight="1">
      <c r="A142" s="94"/>
      <c r="B142" s="10"/>
      <c r="C142" s="68" t="s">
        <v>125</v>
      </c>
      <c r="D142" s="4">
        <v>100</v>
      </c>
      <c r="E142" s="68" t="s">
        <v>125</v>
      </c>
      <c r="F142" s="4">
        <v>100</v>
      </c>
      <c r="G142" s="68"/>
      <c r="H142" s="14" t="s">
        <v>58</v>
      </c>
      <c r="I142" s="68"/>
      <c r="J142" s="14"/>
      <c r="K142" s="120">
        <v>100</v>
      </c>
    </row>
    <row r="143" spans="1:11" s="67" customFormat="1" ht="17.25" customHeight="1">
      <c r="A143" s="94"/>
      <c r="B143" s="10"/>
      <c r="C143" s="68"/>
      <c r="D143" s="4"/>
      <c r="E143" s="68"/>
      <c r="F143" s="4"/>
      <c r="G143" s="68"/>
      <c r="H143" s="14"/>
      <c r="I143" s="68"/>
      <c r="J143" s="14"/>
      <c r="K143" s="120"/>
    </row>
    <row r="144" spans="1:11" s="67" customFormat="1" ht="17.25" customHeight="1">
      <c r="A144" s="94"/>
      <c r="B144" s="10"/>
      <c r="C144" s="18"/>
      <c r="D144" s="38"/>
      <c r="E144" s="18"/>
      <c r="F144" s="38"/>
      <c r="G144" s="68"/>
      <c r="H144" s="14"/>
      <c r="I144" s="68"/>
      <c r="J144" s="14"/>
      <c r="K144" s="120"/>
    </row>
    <row r="145" spans="1:11" s="15" customFormat="1" ht="17.25" customHeight="1">
      <c r="A145" s="94"/>
      <c r="B145" s="72" t="s">
        <v>39</v>
      </c>
      <c r="C145" s="184">
        <f>SUM(D146:D147)</f>
        <v>49</v>
      </c>
      <c r="D145" s="185"/>
      <c r="E145" s="184">
        <f>SUM(F146:F147)</f>
        <v>49</v>
      </c>
      <c r="F145" s="185"/>
      <c r="G145" s="68"/>
      <c r="H145" s="14"/>
      <c r="I145" s="68"/>
      <c r="J145" s="14"/>
      <c r="K145" s="120">
        <v>49</v>
      </c>
    </row>
    <row r="146" spans="1:11" s="15" customFormat="1" ht="42.75" customHeight="1">
      <c r="A146" s="94"/>
      <c r="B146" s="26"/>
      <c r="C146" s="16" t="s">
        <v>47</v>
      </c>
      <c r="D146" s="4">
        <v>49</v>
      </c>
      <c r="E146" s="16" t="s">
        <v>47</v>
      </c>
      <c r="F146" s="4">
        <v>49</v>
      </c>
      <c r="G146" s="18"/>
      <c r="H146" s="36"/>
      <c r="I146" s="18"/>
      <c r="J146" s="36"/>
      <c r="K146" s="121">
        <v>49</v>
      </c>
    </row>
    <row r="147" spans="1:11" s="15" customFormat="1" ht="18" customHeight="1">
      <c r="A147" s="94"/>
      <c r="B147" s="10"/>
      <c r="C147" s="16"/>
      <c r="D147" s="14"/>
      <c r="E147" s="16"/>
      <c r="F147" s="14"/>
      <c r="G147" s="16"/>
      <c r="H147" s="14"/>
      <c r="I147" s="16"/>
      <c r="J147" s="14"/>
      <c r="K147" s="122"/>
    </row>
    <row r="148" spans="1:11" s="15" customFormat="1" ht="24" customHeight="1">
      <c r="A148" s="96"/>
      <c r="B148" s="45"/>
      <c r="C148" s="47"/>
      <c r="D148" s="56"/>
      <c r="E148" s="47"/>
      <c r="F148" s="56"/>
      <c r="G148" s="47"/>
      <c r="H148" s="56"/>
      <c r="I148" s="47"/>
      <c r="J148" s="56"/>
      <c r="K148" s="56"/>
    </row>
    <row r="149" spans="1:11" s="86" customFormat="1" ht="16.5" customHeight="1" thickBot="1">
      <c r="A149" s="97"/>
      <c r="B149" s="57"/>
      <c r="C149" s="60"/>
      <c r="D149" s="58"/>
      <c r="E149" s="60"/>
      <c r="F149" s="58"/>
      <c r="G149" s="60"/>
      <c r="H149" s="58"/>
      <c r="I149" s="60"/>
      <c r="J149" s="58"/>
      <c r="K149" s="58"/>
    </row>
    <row r="150" spans="1:11" s="92" customFormat="1" ht="18.75" customHeight="1">
      <c r="A150" s="94"/>
      <c r="B150" s="72" t="s">
        <v>39</v>
      </c>
      <c r="C150" s="184" t="s">
        <v>58</v>
      </c>
      <c r="D150" s="192"/>
      <c r="E150" s="184" t="s">
        <v>58</v>
      </c>
      <c r="F150" s="185"/>
      <c r="G150" s="184"/>
      <c r="H150" s="192"/>
      <c r="I150" s="184"/>
      <c r="J150" s="192"/>
      <c r="K150" s="118"/>
    </row>
    <row r="151" spans="1:11" s="92" customFormat="1" ht="18.75" customHeight="1">
      <c r="A151" s="94"/>
      <c r="B151" s="10"/>
      <c r="C151" s="16" t="s">
        <v>47</v>
      </c>
      <c r="D151" s="14" t="s">
        <v>58</v>
      </c>
      <c r="E151" s="16" t="s">
        <v>47</v>
      </c>
      <c r="F151" s="14" t="s">
        <v>58</v>
      </c>
      <c r="G151" s="16"/>
      <c r="H151" s="14"/>
      <c r="I151" s="16"/>
      <c r="J151" s="14"/>
      <c r="K151" s="122"/>
    </row>
    <row r="152" spans="1:11" s="92" customFormat="1" ht="19.5" customHeight="1">
      <c r="A152" s="100" t="s">
        <v>6</v>
      </c>
      <c r="B152" s="19" t="s">
        <v>24</v>
      </c>
      <c r="C152" s="221">
        <v>0</v>
      </c>
      <c r="D152" s="195"/>
      <c r="E152" s="221">
        <v>0</v>
      </c>
      <c r="F152" s="221"/>
      <c r="G152" s="221"/>
      <c r="H152" s="195"/>
      <c r="I152" s="221"/>
      <c r="J152" s="221"/>
      <c r="K152" s="91">
        <v>0</v>
      </c>
    </row>
    <row r="153" spans="1:11" s="92" customFormat="1" ht="22.5" customHeight="1">
      <c r="A153" s="94"/>
      <c r="B153" s="72"/>
      <c r="C153" s="68"/>
      <c r="D153" s="14"/>
      <c r="E153" s="68"/>
      <c r="F153" s="4"/>
      <c r="G153" s="68"/>
      <c r="H153" s="14"/>
      <c r="I153" s="68"/>
      <c r="J153" s="4"/>
      <c r="K153" s="40"/>
    </row>
    <row r="154" spans="1:11" s="15" customFormat="1" ht="28.5" customHeight="1">
      <c r="A154" s="165" t="s">
        <v>35</v>
      </c>
      <c r="B154" s="46" t="s">
        <v>33</v>
      </c>
      <c r="C154" s="231">
        <v>0</v>
      </c>
      <c r="D154" s="212"/>
      <c r="E154" s="231">
        <v>0</v>
      </c>
      <c r="F154" s="231"/>
      <c r="G154" s="231">
        <v>0</v>
      </c>
      <c r="H154" s="212"/>
      <c r="I154" s="231">
        <v>0</v>
      </c>
      <c r="J154" s="231"/>
      <c r="K154" s="85">
        <v>0</v>
      </c>
    </row>
    <row r="155" spans="1:11" s="15" customFormat="1" ht="18.75" customHeight="1">
      <c r="A155" s="100" t="s">
        <v>6</v>
      </c>
      <c r="B155" s="232" t="s">
        <v>34</v>
      </c>
      <c r="C155" s="221">
        <v>0</v>
      </c>
      <c r="D155" s="195"/>
      <c r="E155" s="221">
        <v>0</v>
      </c>
      <c r="F155" s="221"/>
      <c r="G155" s="221"/>
      <c r="H155" s="195"/>
      <c r="I155" s="221">
        <v>0</v>
      </c>
      <c r="J155" s="221"/>
      <c r="K155" s="84">
        <v>0</v>
      </c>
    </row>
    <row r="156" spans="1:11" s="15" customFormat="1" ht="17.25" customHeight="1">
      <c r="A156" s="94"/>
      <c r="B156" s="233"/>
      <c r="C156" s="16"/>
      <c r="D156" s="37"/>
      <c r="E156" s="16"/>
      <c r="F156" s="42"/>
      <c r="G156" s="16"/>
      <c r="H156" s="37"/>
      <c r="I156" s="16"/>
      <c r="J156" s="42"/>
      <c r="K156" s="42"/>
    </row>
    <row r="157" spans="1:11" s="15" customFormat="1" ht="19.5" customHeight="1">
      <c r="A157" s="100" t="s">
        <v>7</v>
      </c>
      <c r="B157" s="232" t="s">
        <v>36</v>
      </c>
      <c r="C157" s="195">
        <v>0</v>
      </c>
      <c r="D157" s="206"/>
      <c r="E157" s="195">
        <v>0</v>
      </c>
      <c r="F157" s="196"/>
      <c r="G157" s="195">
        <v>0</v>
      </c>
      <c r="H157" s="206"/>
      <c r="I157" s="195">
        <v>0</v>
      </c>
      <c r="J157" s="196"/>
      <c r="K157" s="82">
        <v>0</v>
      </c>
    </row>
    <row r="158" spans="1:11" s="15" customFormat="1" ht="18" customHeight="1">
      <c r="A158" s="94"/>
      <c r="B158" s="233"/>
      <c r="C158" s="16"/>
      <c r="D158" s="23"/>
      <c r="E158" s="16"/>
      <c r="F158" s="33"/>
      <c r="G158" s="16"/>
      <c r="H158" s="23"/>
      <c r="I158" s="16"/>
      <c r="J158" s="33"/>
      <c r="K158" s="33"/>
    </row>
    <row r="159" spans="1:11" s="67" customFormat="1" ht="27" customHeight="1">
      <c r="A159" s="98" t="s">
        <v>48</v>
      </c>
      <c r="B159" s="46" t="s">
        <v>49</v>
      </c>
      <c r="C159" s="231">
        <f>SUM(C160:D164)</f>
        <v>445</v>
      </c>
      <c r="D159" s="212"/>
      <c r="E159" s="231">
        <f>SUM(E160:F164)</f>
        <v>445</v>
      </c>
      <c r="F159" s="231"/>
      <c r="G159" s="231">
        <v>0</v>
      </c>
      <c r="H159" s="212"/>
      <c r="I159" s="231">
        <v>0</v>
      </c>
      <c r="J159" s="231"/>
      <c r="K159" s="85">
        <f>SUM(E159:J159)</f>
        <v>445</v>
      </c>
    </row>
    <row r="160" spans="1:11" s="67" customFormat="1" ht="18.75" customHeight="1">
      <c r="A160" s="100" t="s">
        <v>10</v>
      </c>
      <c r="B160" s="65" t="s">
        <v>50</v>
      </c>
      <c r="C160" s="163" t="s">
        <v>132</v>
      </c>
      <c r="D160" s="164">
        <v>350</v>
      </c>
      <c r="E160" s="221">
        <v>350</v>
      </c>
      <c r="F160" s="221"/>
      <c r="G160" s="221"/>
      <c r="H160" s="195"/>
      <c r="I160" s="221">
        <v>0</v>
      </c>
      <c r="J160" s="221"/>
      <c r="K160" s="84">
        <v>350</v>
      </c>
    </row>
    <row r="161" spans="1:11" s="67" customFormat="1" ht="17.25" customHeight="1">
      <c r="A161" s="94"/>
      <c r="B161" s="66"/>
      <c r="C161" s="16"/>
      <c r="D161" s="37"/>
      <c r="E161" s="16"/>
      <c r="F161" s="42"/>
      <c r="G161" s="16"/>
      <c r="H161" s="37"/>
      <c r="I161" s="16"/>
      <c r="J161" s="42"/>
      <c r="K161" s="42"/>
    </row>
    <row r="162" spans="1:11" s="67" customFormat="1" ht="18.75" customHeight="1">
      <c r="A162" s="100" t="s">
        <v>5</v>
      </c>
      <c r="B162" s="65" t="s">
        <v>51</v>
      </c>
      <c r="C162" s="221"/>
      <c r="D162" s="195"/>
      <c r="E162" s="221">
        <v>0</v>
      </c>
      <c r="F162" s="221"/>
      <c r="G162" s="221"/>
      <c r="H162" s="195"/>
      <c r="I162" s="221">
        <v>0</v>
      </c>
      <c r="J162" s="221"/>
      <c r="K162" s="84"/>
    </row>
    <row r="163" spans="1:11" s="67" customFormat="1" ht="18" customHeight="1">
      <c r="A163" s="94"/>
      <c r="B163" s="66"/>
      <c r="C163" s="16"/>
      <c r="D163" s="23"/>
      <c r="E163" s="16"/>
      <c r="F163" s="33"/>
      <c r="G163" s="16"/>
      <c r="H163" s="23"/>
      <c r="I163" s="16"/>
      <c r="J163" s="33"/>
      <c r="K163" s="33"/>
    </row>
    <row r="164" spans="1:11" s="67" customFormat="1" ht="18.75" customHeight="1">
      <c r="A164" s="100" t="s">
        <v>6</v>
      </c>
      <c r="B164" s="65" t="s">
        <v>52</v>
      </c>
      <c r="C164" s="221">
        <v>95</v>
      </c>
      <c r="D164" s="195"/>
      <c r="E164" s="221">
        <v>95</v>
      </c>
      <c r="F164" s="221"/>
      <c r="G164" s="221"/>
      <c r="H164" s="195"/>
      <c r="I164" s="221">
        <v>0</v>
      </c>
      <c r="J164" s="221"/>
      <c r="K164" s="84">
        <v>95</v>
      </c>
    </row>
    <row r="165" spans="1:11" s="67" customFormat="1" ht="20.25" customHeight="1">
      <c r="A165" s="98" t="s">
        <v>53</v>
      </c>
      <c r="B165" s="46" t="s">
        <v>54</v>
      </c>
      <c r="C165" s="231">
        <v>0</v>
      </c>
      <c r="D165" s="212"/>
      <c r="E165" s="231">
        <v>0</v>
      </c>
      <c r="F165" s="231"/>
      <c r="G165" s="231">
        <v>0</v>
      </c>
      <c r="H165" s="212"/>
      <c r="I165" s="231">
        <v>0</v>
      </c>
      <c r="J165" s="231"/>
      <c r="K165" s="85"/>
    </row>
    <row r="166" spans="1:11" s="67" customFormat="1" ht="18.75" customHeight="1">
      <c r="A166" s="100"/>
      <c r="B166" s="65"/>
      <c r="C166" s="221"/>
      <c r="D166" s="195"/>
      <c r="E166" s="221">
        <v>0</v>
      </c>
      <c r="F166" s="221"/>
      <c r="G166" s="221"/>
      <c r="H166" s="195"/>
      <c r="I166" s="221">
        <v>0</v>
      </c>
      <c r="J166" s="221"/>
      <c r="K166" s="84"/>
    </row>
    <row r="167" spans="1:11" s="15" customFormat="1" ht="18.75" customHeight="1">
      <c r="A167" s="100"/>
      <c r="B167" s="35" t="s">
        <v>26</v>
      </c>
      <c r="C167" s="212">
        <f>SUM(C9+C159)</f>
        <v>105746</v>
      </c>
      <c r="D167" s="229"/>
      <c r="E167" s="212">
        <f>SUM(E9+E159)</f>
        <v>105746</v>
      </c>
      <c r="F167" s="230"/>
      <c r="G167" s="212">
        <v>3520</v>
      </c>
      <c r="H167" s="229"/>
      <c r="I167" s="212" t="s">
        <v>58</v>
      </c>
      <c r="J167" s="230"/>
      <c r="K167" s="128">
        <f>SUM(E167:G167:I167)</f>
        <v>109266</v>
      </c>
    </row>
    <row r="168" spans="1:11" s="15" customFormat="1" ht="20.25" customHeight="1">
      <c r="A168" s="109"/>
      <c r="B168" s="35" t="s">
        <v>27</v>
      </c>
      <c r="C168" s="208"/>
      <c r="D168" s="229"/>
      <c r="E168" s="208"/>
      <c r="F168" s="230"/>
      <c r="G168" s="208"/>
      <c r="H168" s="229"/>
      <c r="I168" s="208"/>
      <c r="J168" s="230"/>
      <c r="K168" s="129"/>
    </row>
    <row r="169" spans="1:11" s="15" customFormat="1" ht="22.5" customHeight="1">
      <c r="A169" s="110"/>
      <c r="B169" s="34" t="s">
        <v>19</v>
      </c>
      <c r="C169" s="212">
        <f>SUM(C167)</f>
        <v>105746</v>
      </c>
      <c r="D169" s="229"/>
      <c r="E169" s="212">
        <f>SUM(E167)</f>
        <v>105746</v>
      </c>
      <c r="F169" s="230"/>
      <c r="G169" s="212">
        <v>3520</v>
      </c>
      <c r="H169" s="229"/>
      <c r="I169" s="212" t="s">
        <v>58</v>
      </c>
      <c r="J169" s="230"/>
      <c r="K169" s="129">
        <f>SUM(K167:K168)</f>
        <v>109266</v>
      </c>
    </row>
    <row r="170" spans="1:11" ht="10.5" customHeight="1"/>
    <row r="171" spans="1:11" s="15" customFormat="1" ht="15" customHeight="1">
      <c r="A171" s="111"/>
      <c r="B171" s="27"/>
      <c r="C171" s="43"/>
      <c r="D171" s="44"/>
      <c r="E171" s="43"/>
      <c r="F171" s="44"/>
      <c r="G171" s="43"/>
      <c r="H171" s="44"/>
      <c r="I171" s="43"/>
      <c r="J171" s="44"/>
      <c r="K171" s="44"/>
    </row>
    <row r="172" spans="1:11" s="15" customFormat="1" ht="12" customHeight="1">
      <c r="A172" s="111"/>
      <c r="B172" s="10"/>
      <c r="C172" s="32"/>
      <c r="D172" s="32"/>
      <c r="E172" s="32"/>
      <c r="F172" s="32"/>
      <c r="G172" s="78"/>
      <c r="H172" s="78"/>
      <c r="I172" s="87"/>
      <c r="J172" s="87"/>
      <c r="K172" s="32"/>
    </row>
    <row r="173" spans="1:11" s="15" customFormat="1" ht="16.5" customHeight="1">
      <c r="A173" s="111"/>
      <c r="B173" s="10"/>
      <c r="C173" s="32"/>
      <c r="D173" s="32"/>
      <c r="E173" s="32"/>
      <c r="F173" s="32"/>
      <c r="G173" s="78"/>
      <c r="H173" s="78"/>
      <c r="I173" s="87"/>
      <c r="J173" s="87"/>
      <c r="K173" s="32"/>
    </row>
    <row r="174" spans="1:11" s="15" customFormat="1" ht="25.5" customHeight="1">
      <c r="A174" s="111"/>
      <c r="B174" s="10"/>
      <c r="C174" s="227"/>
      <c r="D174" s="228"/>
      <c r="E174" s="227"/>
      <c r="F174" s="228"/>
      <c r="G174" s="227"/>
      <c r="H174" s="228"/>
      <c r="I174" s="227"/>
      <c r="J174" s="228"/>
      <c r="K174" s="88"/>
    </row>
    <row r="175" spans="1:11" s="15" customFormat="1" ht="16.899999999999999" customHeight="1">
      <c r="A175" s="111"/>
      <c r="B175" s="10"/>
      <c r="C175" s="225"/>
      <c r="D175" s="226"/>
      <c r="E175" s="225"/>
      <c r="F175" s="226"/>
      <c r="G175" s="225"/>
      <c r="H175" s="226"/>
      <c r="I175" s="225"/>
      <c r="J175" s="226"/>
      <c r="K175" s="86"/>
    </row>
    <row r="176" spans="1:11" s="15" customFormat="1" ht="19.899999999999999" customHeight="1">
      <c r="A176" s="111"/>
      <c r="B176" s="10"/>
      <c r="C176" s="225"/>
      <c r="D176" s="226"/>
      <c r="E176" s="225"/>
      <c r="F176" s="226"/>
      <c r="G176" s="225"/>
      <c r="H176" s="226"/>
      <c r="I176" s="225"/>
      <c r="J176" s="226"/>
      <c r="K176" s="86"/>
    </row>
    <row r="177" spans="1:11" s="15" customFormat="1" ht="18" customHeight="1">
      <c r="A177" s="111"/>
      <c r="B177" s="10"/>
      <c r="C177" s="14"/>
      <c r="D177" s="14"/>
      <c r="E177" s="14"/>
      <c r="F177" s="14"/>
      <c r="G177" s="14"/>
      <c r="H177" s="14"/>
      <c r="I177" s="14"/>
      <c r="J177" s="14"/>
      <c r="K177" s="14"/>
    </row>
    <row r="178" spans="1:11" s="15" customFormat="1" ht="13.15" customHeight="1">
      <c r="A178" s="111"/>
      <c r="B178" s="10"/>
      <c r="C178" s="14"/>
      <c r="D178" s="14"/>
      <c r="E178" s="14"/>
      <c r="F178" s="14"/>
      <c r="G178" s="14"/>
      <c r="H178" s="14"/>
      <c r="I178" s="14"/>
      <c r="J178" s="14"/>
      <c r="K178" s="14"/>
    </row>
    <row r="179" spans="1:11" s="15" customFormat="1" ht="13.15" customHeight="1">
      <c r="A179" s="111"/>
      <c r="B179" s="10"/>
      <c r="C179" s="14"/>
      <c r="D179" s="14"/>
      <c r="E179" s="14"/>
      <c r="F179" s="14"/>
      <c r="G179" s="14"/>
      <c r="H179" s="14"/>
      <c r="I179" s="14"/>
      <c r="J179" s="14"/>
      <c r="K179" s="14"/>
    </row>
    <row r="180" spans="1:11" s="15" customFormat="1">
      <c r="A180" s="111"/>
      <c r="B180" s="10"/>
      <c r="C180" s="14"/>
      <c r="D180" s="14"/>
      <c r="E180" s="14"/>
      <c r="F180" s="14"/>
      <c r="G180" s="14"/>
      <c r="H180" s="14"/>
      <c r="I180" s="14"/>
      <c r="J180" s="14"/>
      <c r="K180" s="14"/>
    </row>
    <row r="181" spans="1:11" s="15" customFormat="1">
      <c r="A181" s="111"/>
      <c r="B181" s="10"/>
      <c r="C181" s="14"/>
      <c r="D181" s="14"/>
      <c r="E181" s="14"/>
      <c r="F181" s="14"/>
      <c r="G181" s="14"/>
      <c r="H181" s="14"/>
      <c r="I181" s="14"/>
      <c r="J181" s="14"/>
      <c r="K181" s="14"/>
    </row>
    <row r="182" spans="1:11" s="15" customFormat="1">
      <c r="A182" s="111"/>
      <c r="B182" s="10"/>
      <c r="C182" s="14"/>
      <c r="D182" s="14"/>
      <c r="E182" s="14"/>
      <c r="F182" s="14"/>
      <c r="G182" s="14"/>
      <c r="H182" s="14"/>
      <c r="I182" s="14"/>
      <c r="J182" s="14"/>
      <c r="K182" s="14"/>
    </row>
    <row r="184" spans="1:11" ht="13.15" customHeight="1"/>
    <row r="191" spans="1:11" ht="13.15" customHeight="1"/>
    <row r="193" ht="15.6" customHeight="1"/>
    <row r="194" ht="10.15" customHeight="1"/>
    <row r="195" ht="13.15" customHeight="1"/>
    <row r="196" ht="13.15" customHeight="1"/>
    <row r="197" ht="22.9" customHeight="1"/>
    <row r="198" ht="15.6" customHeight="1"/>
    <row r="199" ht="27" customHeight="1"/>
    <row r="200" ht="25.9" customHeight="1"/>
    <row r="201" ht="27" customHeight="1"/>
    <row r="202" ht="26.45" customHeight="1"/>
    <row r="203" ht="13.15" customHeight="1"/>
    <row r="205" ht="85.9" customHeight="1"/>
    <row r="208" ht="13.15" customHeight="1"/>
    <row r="210" ht="20.45" customHeight="1"/>
    <row r="211" ht="17.45" customHeight="1"/>
    <row r="212" ht="15.6" customHeight="1"/>
    <row r="219" ht="13.15" customHeight="1"/>
    <row r="225" ht="13.15" customHeight="1"/>
    <row r="226" ht="13.15" customHeight="1"/>
    <row r="227" ht="37.9" customHeight="1"/>
    <row r="228" ht="21" customHeight="1"/>
    <row r="231" ht="4.9000000000000004" customHeight="1"/>
    <row r="233" ht="24.6" customHeight="1"/>
    <row r="235" ht="16.899999999999999" customHeight="1"/>
    <row r="236" ht="17.45" customHeight="1"/>
    <row r="237" ht="28.15" customHeight="1"/>
    <row r="238" ht="4.9000000000000004" customHeight="1"/>
    <row r="239" ht="27" customHeight="1"/>
    <row r="240" ht="5.45" customHeight="1"/>
    <row r="241" ht="32.450000000000003" customHeight="1"/>
  </sheetData>
  <mergeCells count="214">
    <mergeCell ref="I166:J166"/>
    <mergeCell ref="I167:J167"/>
    <mergeCell ref="G169:H169"/>
    <mergeCell ref="G174:H174"/>
    <mergeCell ref="G175:H175"/>
    <mergeCell ref="G176:H176"/>
    <mergeCell ref="G168:H168"/>
    <mergeCell ref="I168:J168"/>
    <mergeCell ref="I169:J169"/>
    <mergeCell ref="I174:J174"/>
    <mergeCell ref="I175:J175"/>
    <mergeCell ref="I176:J176"/>
    <mergeCell ref="G167:H167"/>
    <mergeCell ref="G166:H166"/>
    <mergeCell ref="G129:H129"/>
    <mergeCell ref="G132:H132"/>
    <mergeCell ref="G152:H152"/>
    <mergeCell ref="G160:H160"/>
    <mergeCell ref="G162:H162"/>
    <mergeCell ref="G164:H164"/>
    <mergeCell ref="G165:H165"/>
    <mergeCell ref="I132:J132"/>
    <mergeCell ref="G135:H135"/>
    <mergeCell ref="G136:H136"/>
    <mergeCell ref="I134:J134"/>
    <mergeCell ref="I135:J135"/>
    <mergeCell ref="I136:J136"/>
    <mergeCell ref="I150:J150"/>
    <mergeCell ref="I154:J154"/>
    <mergeCell ref="I155:J155"/>
    <mergeCell ref="I152:J152"/>
    <mergeCell ref="I157:J157"/>
    <mergeCell ref="I159:J159"/>
    <mergeCell ref="I160:J160"/>
    <mergeCell ref="I162:J162"/>
    <mergeCell ref="I164:J164"/>
    <mergeCell ref="I165:J165"/>
    <mergeCell ref="E160:F160"/>
    <mergeCell ref="C162:D162"/>
    <mergeCell ref="E162:F162"/>
    <mergeCell ref="C164:D164"/>
    <mergeCell ref="E164:F164"/>
    <mergeCell ref="G46:H46"/>
    <mergeCell ref="G56:H56"/>
    <mergeCell ref="G61:H61"/>
    <mergeCell ref="G62:H62"/>
    <mergeCell ref="G69:H69"/>
    <mergeCell ref="G75:H75"/>
    <mergeCell ref="G76:H76"/>
    <mergeCell ref="G77:H77"/>
    <mergeCell ref="G107:H107"/>
    <mergeCell ref="G159:H159"/>
    <mergeCell ref="G125:H125"/>
    <mergeCell ref="G113:H113"/>
    <mergeCell ref="G116:H116"/>
    <mergeCell ref="G119:H119"/>
    <mergeCell ref="G134:H134"/>
    <mergeCell ref="G150:H150"/>
    <mergeCell ref="G154:H154"/>
    <mergeCell ref="G155:H155"/>
    <mergeCell ref="E159:F159"/>
    <mergeCell ref="C167:D167"/>
    <mergeCell ref="E167:F167"/>
    <mergeCell ref="C136:D136"/>
    <mergeCell ref="E136:F136"/>
    <mergeCell ref="C159:D159"/>
    <mergeCell ref="I128:J128"/>
    <mergeCell ref="I129:J129"/>
    <mergeCell ref="B157:B158"/>
    <mergeCell ref="G157:H157"/>
    <mergeCell ref="B155:B156"/>
    <mergeCell ref="C128:D128"/>
    <mergeCell ref="C134:D134"/>
    <mergeCell ref="C152:D152"/>
    <mergeCell ref="E152:F152"/>
    <mergeCell ref="C150:D150"/>
    <mergeCell ref="E154:F154"/>
    <mergeCell ref="E135:F135"/>
    <mergeCell ref="C155:D155"/>
    <mergeCell ref="C154:D154"/>
    <mergeCell ref="E134:F134"/>
    <mergeCell ref="C165:D165"/>
    <mergeCell ref="E165:F165"/>
    <mergeCell ref="C166:D166"/>
    <mergeCell ref="E166:F166"/>
    <mergeCell ref="C176:D176"/>
    <mergeCell ref="C174:D174"/>
    <mergeCell ref="C175:D175"/>
    <mergeCell ref="C168:D168"/>
    <mergeCell ref="C169:D169"/>
    <mergeCell ref="E176:F176"/>
    <mergeCell ref="E169:F169"/>
    <mergeCell ref="E174:F174"/>
    <mergeCell ref="E175:F175"/>
    <mergeCell ref="E168:F168"/>
    <mergeCell ref="E157:F157"/>
    <mergeCell ref="C157:D157"/>
    <mergeCell ref="E155:F155"/>
    <mergeCell ref="E150:F150"/>
    <mergeCell ref="C135:D135"/>
    <mergeCell ref="E41:F41"/>
    <mergeCell ref="E42:F42"/>
    <mergeCell ref="C41:D41"/>
    <mergeCell ref="C125:D125"/>
    <mergeCell ref="E125:F125"/>
    <mergeCell ref="C129:D129"/>
    <mergeCell ref="E129:F129"/>
    <mergeCell ref="C132:D132"/>
    <mergeCell ref="E132:F132"/>
    <mergeCell ref="C145:D145"/>
    <mergeCell ref="C70:D70"/>
    <mergeCell ref="E145:F145"/>
    <mergeCell ref="C61:D61"/>
    <mergeCell ref="C42:D42"/>
    <mergeCell ref="E76:F76"/>
    <mergeCell ref="E61:F61"/>
    <mergeCell ref="C76:D76"/>
    <mergeCell ref="C43:D43"/>
    <mergeCell ref="C45:D45"/>
    <mergeCell ref="J1:K1"/>
    <mergeCell ref="C62:D62"/>
    <mergeCell ref="E62:F62"/>
    <mergeCell ref="E69:F69"/>
    <mergeCell ref="C77:D77"/>
    <mergeCell ref="A2:K2"/>
    <mergeCell ref="C40:D40"/>
    <mergeCell ref="A4:K4"/>
    <mergeCell ref="E45:F45"/>
    <mergeCell ref="C9:D9"/>
    <mergeCell ref="E10:F10"/>
    <mergeCell ref="E9:F9"/>
    <mergeCell ref="A5:K5"/>
    <mergeCell ref="A6:K6"/>
    <mergeCell ref="A7:B8"/>
    <mergeCell ref="G40:H40"/>
    <mergeCell ref="G41:H41"/>
    <mergeCell ref="G42:H42"/>
    <mergeCell ref="G43:H43"/>
    <mergeCell ref="G44:H44"/>
    <mergeCell ref="E12:F12"/>
    <mergeCell ref="I42:J42"/>
    <mergeCell ref="I43:J43"/>
    <mergeCell ref="I44:J44"/>
    <mergeCell ref="K7:K8"/>
    <mergeCell ref="C10:D10"/>
    <mergeCell ref="G8:H8"/>
    <mergeCell ref="G9:H9"/>
    <mergeCell ref="G10:H10"/>
    <mergeCell ref="G11:H11"/>
    <mergeCell ref="G45:H45"/>
    <mergeCell ref="C46:D46"/>
    <mergeCell ref="E46:F46"/>
    <mergeCell ref="I45:J45"/>
    <mergeCell ref="I46:J46"/>
    <mergeCell ref="I8:J8"/>
    <mergeCell ref="I9:J9"/>
    <mergeCell ref="I10:J10"/>
    <mergeCell ref="I11:J11"/>
    <mergeCell ref="I12:J12"/>
    <mergeCell ref="I31:J31"/>
    <mergeCell ref="I37:J37"/>
    <mergeCell ref="I40:J40"/>
    <mergeCell ref="I41:J41"/>
    <mergeCell ref="C7:D8"/>
    <mergeCell ref="E7:F8"/>
    <mergeCell ref="G7:J7"/>
    <mergeCell ref="E40:F40"/>
    <mergeCell ref="I56:J56"/>
    <mergeCell ref="I61:J61"/>
    <mergeCell ref="I62:J62"/>
    <mergeCell ref="G12:H12"/>
    <mergeCell ref="G31:H31"/>
    <mergeCell ref="G37:H37"/>
    <mergeCell ref="E37:F37"/>
    <mergeCell ref="E11:F11"/>
    <mergeCell ref="C11:D11"/>
    <mergeCell ref="C12:D12"/>
    <mergeCell ref="C44:D44"/>
    <mergeCell ref="E43:F43"/>
    <mergeCell ref="E44:F44"/>
    <mergeCell ref="I69:J69"/>
    <mergeCell ref="I75:J75"/>
    <mergeCell ref="I76:J76"/>
    <mergeCell ref="I77:J77"/>
    <mergeCell ref="I107:J107"/>
    <mergeCell ref="I113:J113"/>
    <mergeCell ref="I116:J116"/>
    <mergeCell ref="A74:B75"/>
    <mergeCell ref="C74:D75"/>
    <mergeCell ref="E74:F75"/>
    <mergeCell ref="G74:J74"/>
    <mergeCell ref="G112:H112"/>
    <mergeCell ref="I112:J112"/>
    <mergeCell ref="C113:D113"/>
    <mergeCell ref="E113:F113"/>
    <mergeCell ref="E116:F116"/>
    <mergeCell ref="C116:D116"/>
    <mergeCell ref="K74:K75"/>
    <mergeCell ref="A111:B112"/>
    <mergeCell ref="C111:D112"/>
    <mergeCell ref="E128:F128"/>
    <mergeCell ref="E77:F77"/>
    <mergeCell ref="G120:H120"/>
    <mergeCell ref="E111:F112"/>
    <mergeCell ref="G111:J111"/>
    <mergeCell ref="K111:K112"/>
    <mergeCell ref="E119:F119"/>
    <mergeCell ref="C119:D119"/>
    <mergeCell ref="C120:D120"/>
    <mergeCell ref="E120:F120"/>
    <mergeCell ref="I119:J119"/>
    <mergeCell ref="I120:J120"/>
    <mergeCell ref="I125:J125"/>
    <mergeCell ref="G128:H128"/>
  </mergeCells>
  <phoneticPr fontId="6" type="noConversion"/>
  <printOptions horizontalCentered="1"/>
  <pageMargins left="7.874015748031496E-2" right="0" top="0.39370078740157483" bottom="0.19685039370078741" header="0.43307086614173229" footer="0.59055118110236227"/>
  <pageSetup paperSize="9" scale="75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Hiv</vt:lpstr>
      <vt:lpstr>Hiv!Nyomtatási_terület</vt:lpstr>
    </vt:vector>
  </TitlesOfParts>
  <Company>Kiskunlacháza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Molnár Zsuzsa</cp:lastModifiedBy>
  <cp:lastPrinted>2013-09-30T12:50:38Z</cp:lastPrinted>
  <dcterms:created xsi:type="dcterms:W3CDTF">2001-07-16T06:07:52Z</dcterms:created>
  <dcterms:modified xsi:type="dcterms:W3CDTF">2013-10-28T13:29:43Z</dcterms:modified>
</cp:coreProperties>
</file>